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0" activeTab="14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<sst xmlns="http://schemas.openxmlformats.org/spreadsheetml/2006/main" count="668" uniqueCount="303">
  <si>
    <t>预算01-1表</t>
  </si>
  <si>
    <t>2026年部门财务收支预算总表</t>
  </si>
  <si>
    <t>单位：元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</si>
  <si>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</si>
  <si>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</si>
  <si>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</si>
  <si>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</si>
  <si>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</si>
  <si>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</si>
  <si>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</si>
  <si>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</si>
  <si>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</si>
  <si>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</si>
  <si>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1.事业收入</t>
  </si>
  <si>
    <t>2.事业单位经营收入</t>
  </si>
  <si>
    <t>3.上级补助收入</t>
  </si>
  <si>
    <t>4.附属单位上缴收入</t>
  </si>
  <si>
    <t>5.其他收入</t>
  </si>
  <si>
    <t>本年收入合计</t>
  </si>
  <si>
    <t>本年支出合计</t>
  </si>
  <si>
    <t>上年结转结余</t>
  </si>
  <si>
    <t>年终结转结余</t>
  </si>
  <si>
    <t>1.财政拨款结转结余</t>
  </si>
  <si>
    <t>2.非财政拨款结余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</si>
  <si>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</si>
  <si>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</si>
  <si>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</si>
  <si>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</si>
  <si>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</si>
  <si>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</si>
  <si>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</si>
  <si>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</si>
  <si>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</si>
  <si>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</si>
  <si>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</si>
  <si>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</si>
  <si>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</si>
  <si>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</si>
  <si>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</si>
  <si>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</si>
  <si>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</si>
  <si>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</si>
  <si>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</si>
  <si>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</si>
  <si>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128010</t>
  </si>
  <si>
    <t>云南省商务厅机关服务中心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</si>
  <si>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</si>
  <si>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</si>
  <si>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</si>
  <si>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</si>
  <si>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</si>
  <si>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</si>
  <si>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</si>
  <si>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</si>
  <si>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</si>
  <si>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</si>
  <si>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</si>
  <si>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</si>
  <si>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</si>
  <si>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</si>
  <si>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</si>
  <si>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20113</t>
  </si>
  <si>
    <t>商贸事务</t>
  </si>
  <si>
    <t>2011303</t>
  </si>
  <si>
    <t>机关服务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</si>
  <si>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</si>
  <si>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</si>
  <si>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</si>
  <si>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</si>
  <si>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</si>
  <si>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</si>
  <si>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</si>
  <si>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</si>
  <si>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</si>
  <si>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</si>
  <si>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</si>
  <si>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</si>
  <si>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</si>
  <si>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</si>
  <si>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</si>
  <si>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</si>
  <si>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</si>
  <si>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</si>
  <si>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</si>
  <si>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</si>
  <si>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</si>
  <si>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</si>
  <si>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</si>
  <si>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</si>
  <si>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</si>
  <si>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</si>
  <si>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</si>
  <si>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</si>
  <si>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</si>
  <si>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</si>
  <si>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</si>
  <si>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</si>
  <si>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</si>
  <si>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</si>
  <si>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</si>
  <si>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</si>
  <si>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</si>
  <si>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</si>
  <si>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</si>
  <si>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</si>
  <si>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</si>
  <si>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</si>
  <si>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</si>
  <si>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</si>
  <si>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</si>
  <si>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</si>
  <si>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</si>
  <si>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</si>
  <si>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</si>
  <si>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</si>
  <si>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</si>
  <si>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</si>
  <si>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</si>
  <si>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</si>
  <si>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</si>
  <si>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</si>
  <si>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</si>
  <si>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</si>
  <si>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注：本部门无“三公”经费预算支出，故本表无数据。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</si>
  <si>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</si>
  <si>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</si>
  <si>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</si>
  <si>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</si>
  <si>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</si>
  <si>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</si>
  <si>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</si>
  <si>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</si>
  <si>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</si>
  <si>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</si>
  <si>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</si>
  <si>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</si>
  <si>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</si>
  <si>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</si>
  <si>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</si>
  <si>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</si>
  <si>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</si>
  <si>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530000210000000030784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</si>
  <si>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</si>
  <si>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</si>
  <si>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</si>
  <si>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</si>
  <si>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</si>
  <si>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</si>
  <si>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</si>
  <si>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530000210000000030785</t>
  </si>
  <si>
    <t>事业人员支出工资</t>
  </si>
  <si>
    <t>30107</t>
  </si>
  <si>
    <t>绩效工资</t>
  </si>
  <si>
    <t>530000210000000030786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</si>
  <si>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</si>
  <si>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</si>
  <si>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</si>
  <si>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</si>
  <si>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</si>
  <si>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</si>
  <si>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</si>
  <si>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</si>
  <si>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</si>
  <si>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530000210000000030788</t>
  </si>
  <si>
    <t>30113</t>
  </si>
  <si>
    <t>530000210000000030794</t>
  </si>
  <si>
    <t>行政人员公务交通补贴</t>
  </si>
  <si>
    <t>30239</t>
  </si>
  <si>
    <t>其他交通费用</t>
  </si>
  <si>
    <t>530000210000000030796</t>
  </si>
  <si>
    <t>工会经费</t>
  </si>
  <si>
    <t>30228</t>
  </si>
  <si>
    <t>530000210000000030799</t>
  </si>
  <si>
    <t>一般公用经费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</si>
  <si>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</si>
  <si>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</si>
  <si>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</si>
  <si>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</si>
  <si>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</si>
  <si>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</si>
  <si>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</si>
  <si>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</si>
  <si>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</si>
  <si>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</si>
  <si>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</si>
  <si>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</si>
  <si>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</si>
  <si>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</si>
  <si>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</si>
  <si>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</si>
  <si>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</si>
  <si>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</si>
  <si>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30299</t>
  </si>
  <si>
    <t>其他商品和服务支出</t>
  </si>
  <si>
    <t>31002</t>
  </si>
  <si>
    <t>办公设备购置</t>
  </si>
  <si>
    <t>530000231100001105824</t>
  </si>
  <si>
    <t>机关服务中心非税收入成本性补助资金</t>
  </si>
  <si>
    <t>30399</t>
  </si>
  <si>
    <t>其他对个人和家庭的补助</t>
  </si>
  <si>
    <t>530000241100002220794</t>
  </si>
  <si>
    <t>行政人员绩效奖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</si>
  <si>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</si>
  <si>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</si>
  <si>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</si>
  <si>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</si>
  <si>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</si>
  <si>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</si>
  <si>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注：本部门无部门项目支出预算，故本表无数据。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</si>
  <si>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</si>
  <si>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</si>
  <si>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</si>
  <si>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</si>
  <si>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</si>
  <si>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</si>
  <si>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</si>
  <si>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</si>
  <si>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</si>
  <si>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</si>
  <si>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</si>
  <si>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</si>
  <si>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预算06表</t>
  </si>
  <si>
    <t>2026年政府性基金预算支出预算表</t>
  </si>
  <si>
    <t>政府性基金预算支出</t>
  </si>
  <si>
    <t>注：本部门无政府性基金预算支出，故本表无数据。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</si>
  <si>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</si>
  <si>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</si>
  <si>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</si>
  <si>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</si>
  <si>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</si>
  <si>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</si>
  <si>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</si>
  <si>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</si>
  <si>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</si>
  <si>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</si>
  <si>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</si>
  <si>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</si>
  <si>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便携式计算机</t>
  </si>
  <si>
    <t>A02010108 便携式计算机</t>
  </si>
  <si>
    <t>台</t>
  </si>
  <si>
    <t>复印纸</t>
  </si>
  <si>
    <t>A05040101 复印纸</t>
  </si>
  <si>
    <t>箱</t>
  </si>
  <si>
    <t>碎纸机</t>
  </si>
  <si>
    <t>A02021301 碎纸机</t>
  </si>
  <si>
    <t>预算08表</t>
  </si>
  <si>
    <t>2026年部门政府购买服务预算表</t>
  </si>
  <si>
    <t>政府购买服务项目</t>
  </si>
  <si>
    <t>政府购买服务目录</t>
  </si>
  <si>
    <t>注：本部门无政府购买服务预算支出，故本表无数据。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</si>
  <si>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</si>
  <si>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</si>
  <si>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</si>
  <si>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</si>
  <si>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</si>
  <si>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</si>
  <si>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</si>
  <si>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</si>
  <si>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</si>
  <si>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</si>
  <si>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</si>
  <si>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</si>
  <si>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</si>
  <si>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</si>
  <si>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</si>
  <si>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</si>
  <si>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</si>
  <si>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</si>
  <si>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</si>
  <si>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</si>
  <si>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</si>
  <si>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</si>
  <si>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</si>
  <si>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</si>
  <si>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</si>
  <si>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注：本部门无省对下转移支付预算，故本表无数据。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</si>
  <si>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</si>
  <si>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</si>
  <si>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</si>
  <si>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</si>
  <si>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</si>
  <si>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</si>
  <si>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</si>
  <si>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</si>
  <si>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</si>
  <si>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</si>
  <si>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</si>
  <si>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</si>
  <si>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</si>
  <si>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</si>
  <si>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笔记本电脑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</si>
  <si>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</si>
  <si>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</si>
  <si>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</si>
  <si>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</si>
  <si>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注：本部门无中央转移支付补助项目支出预算，故本表无数据。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</si>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</sst>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21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3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2"/>
      <name val="SimSun"/>
      <charset val="134"/>
    </font>
    <font>
      <b/>
      <sz val="22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6"/>
      <color rgb="FF000000"/>
      <name val="宋体"/>
      <charset val="134"/>
    </font>
    <font>
      <sz val="12"/>
      <color rgb="FF000000"/>
      <name val="SimSun"/>
      <charset val="134"/>
    </font>
    <font>
      <b/>
      <sz val="18"/>
      <color rgb="FF000000"/>
      <name val="SimSun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9" applyNumberFormat="0" applyAlignment="0" applyProtection="0">
      <alignment vertical="center"/>
    </xf>
    <xf numFmtId="0" fontId="35" fillId="4" borderId="20" applyNumberFormat="0" applyAlignment="0" applyProtection="0">
      <alignment vertical="center"/>
    </xf>
    <xf numFmtId="0" fontId="36" fillId="4" borderId="19" applyNumberFormat="0" applyAlignment="0" applyProtection="0">
      <alignment vertical="center"/>
    </xf>
    <xf numFmtId="0" fontId="37" fillId="5" borderId="21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176" fontId="9" fillId="0" borderId="7">
      <alignment horizontal="right" vertical="center"/>
    </xf>
    <xf numFmtId="49" fontId="9" fillId="0" borderId="7">
      <alignment horizontal="left" vertical="center" wrapText="1"/>
    </xf>
    <xf numFmtId="176" fontId="9" fillId="0" borderId="7">
      <alignment horizontal="right" vertical="center"/>
    </xf>
    <xf numFmtId="177" fontId="9" fillId="0" borderId="7">
      <alignment horizontal="right" vertical="center"/>
    </xf>
    <xf numFmtId="178" fontId="9" fillId="0" borderId="7">
      <alignment horizontal="right" vertical="center"/>
    </xf>
    <xf numFmtId="179" fontId="9" fillId="0" borderId="7">
      <alignment horizontal="right" vertical="center"/>
    </xf>
    <xf numFmtId="10" fontId="9" fillId="0" borderId="7">
      <alignment horizontal="right" vertical="center"/>
    </xf>
    <xf numFmtId="180" fontId="9" fillId="0" borderId="7">
      <alignment horizontal="right" vertical="center"/>
    </xf>
    <xf numFmtId="0" fontId="9" fillId="0" borderId="0">
      <alignment vertical="top"/>
      <protection locked="0"/>
    </xf>
  </cellStyleXfs>
  <cellXfs count="198">
    <xf numFmtId="0" fontId="0" fillId="0" borderId="0" xfId="0"/>
    <xf numFmtId="49" fontId="1" fillId="0" borderId="0" xfId="0" applyNumberFormat="1" applyFont="1"/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176" fontId="4" fillId="0" borderId="7" xfId="51" applyFont="1">
      <alignment horizontal="right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8" fillId="0" borderId="0" xfId="57" applyFont="1" applyFill="1" applyBorder="1" applyAlignment="1" applyProtection="1"/>
    <xf numFmtId="49" fontId="9" fillId="0" borderId="0" xfId="50" applyBorder="1">
      <alignment horizontal="left" vertical="center" wrapText="1"/>
    </xf>
    <xf numFmtId="49" fontId="8" fillId="0" borderId="0" xfId="50" applyFont="1" applyBorder="1" applyAlignment="1">
      <alignment horizontal="right" vertical="center" wrapText="1"/>
    </xf>
    <xf numFmtId="49" fontId="10" fillId="0" borderId="0" xfId="50" applyFont="1" applyBorder="1" applyAlignment="1">
      <alignment horizontal="center" vertical="center" wrapText="1"/>
    </xf>
    <xf numFmtId="49" fontId="8" fillId="0" borderId="0" xfId="50" applyFont="1" applyBorder="1">
      <alignment horizontal="left" vertical="center" wrapText="1"/>
    </xf>
    <xf numFmtId="49" fontId="8" fillId="0" borderId="7" xfId="50" applyFont="1" applyAlignment="1">
      <alignment horizontal="center" vertical="center" wrapText="1"/>
    </xf>
    <xf numFmtId="49" fontId="11" fillId="0" borderId="7" xfId="50" applyFont="1" applyAlignment="1">
      <alignment horizontal="center" vertical="center" wrapText="1"/>
    </xf>
    <xf numFmtId="49" fontId="8" fillId="0" borderId="7" xfId="50" applyFont="1">
      <alignment horizontal="left" vertical="center" wrapText="1"/>
    </xf>
    <xf numFmtId="180" fontId="8" fillId="0" borderId="7" xfId="56" applyFont="1">
      <alignment horizontal="right" vertical="center"/>
    </xf>
    <xf numFmtId="176" fontId="8" fillId="0" borderId="7" xfId="51" applyFont="1">
      <alignment horizontal="right" vertical="center"/>
    </xf>
    <xf numFmtId="180" fontId="8" fillId="0" borderId="7" xfId="0" applyNumberFormat="1" applyFont="1" applyBorder="1" applyAlignment="1">
      <alignment horizontal="left" vertical="center"/>
    </xf>
    <xf numFmtId="176" fontId="8" fillId="0" borderId="7" xfId="0" applyNumberFormat="1" applyFont="1" applyBorder="1" applyAlignment="1">
      <alignment horizontal="left" vertical="center"/>
    </xf>
    <xf numFmtId="0" fontId="7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13" fillId="0" borderId="0" xfId="57" applyFont="1" applyFill="1" applyBorder="1" applyAlignment="1" applyProtection="1"/>
    <xf numFmtId="0" fontId="1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10" xfId="51" applyFont="1" applyBorder="1">
      <alignment horizontal="right" vertical="center"/>
    </xf>
    <xf numFmtId="0" fontId="1" fillId="0" borderId="0" xfId="0" applyFont="1" applyAlignment="1">
      <alignment wrapText="1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wrapText="1"/>
    </xf>
    <xf numFmtId="0" fontId="14" fillId="0" borderId="0" xfId="0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right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4" fontId="14" fillId="0" borderId="14" xfId="0" applyNumberFormat="1" applyFont="1" applyBorder="1" applyAlignment="1" applyProtection="1">
      <alignment horizontal="right" vertical="center"/>
      <protection locked="0"/>
    </xf>
    <xf numFmtId="4" fontId="14" fillId="0" borderId="7" xfId="0" applyNumberFormat="1" applyFont="1" applyBorder="1" applyAlignment="1" applyProtection="1">
      <alignment horizontal="right" vertical="center"/>
      <protection locked="0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 indent="1"/>
    </xf>
    <xf numFmtId="180" fontId="4" fillId="0" borderId="7" xfId="56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9" fontId="8" fillId="0" borderId="0" xfId="57" applyNumberFormat="1" applyFont="1" applyFill="1" applyBorder="1" applyAlignment="1" applyProtection="1"/>
    <xf numFmtId="0" fontId="2" fillId="0" borderId="7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15" fillId="0" borderId="0" xfId="0" applyFont="1" applyAlignment="1">
      <alignment horizontal="right" vertical="center"/>
    </xf>
    <xf numFmtId="0" fontId="15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7" xfId="50" applyFo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4" fontId="2" fillId="0" borderId="7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/>
    </xf>
    <xf numFmtId="49" fontId="4" fillId="0" borderId="7" xfId="50" applyFont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176" fontId="4" fillId="0" borderId="7" xfId="5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9" fontId="13" fillId="0" borderId="0" xfId="57" applyNumberFormat="1" applyFont="1" applyFill="1" applyBorder="1" applyAlignment="1" applyProtection="1"/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2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1" fillId="0" borderId="7" xfId="0" applyFont="1" applyBorder="1" applyAlignment="1">
      <alignment vertical="center"/>
    </xf>
    <xf numFmtId="4" fontId="21" fillId="0" borderId="7" xfId="0" applyNumberFormat="1" applyFont="1" applyBorder="1" applyAlignment="1" applyProtection="1">
      <alignment horizontal="right" vertical="center"/>
      <protection locked="0"/>
    </xf>
    <xf numFmtId="49" fontId="21" fillId="0" borderId="7" xfId="50" applyFont="1">
      <alignment horizontal="left" vertical="center" wrapText="1"/>
    </xf>
    <xf numFmtId="0" fontId="4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" fontId="21" fillId="0" borderId="7" xfId="0" applyNumberFormat="1" applyFont="1" applyBorder="1" applyAlignment="1">
      <alignment horizontal="right" vertical="center"/>
    </xf>
    <xf numFmtId="0" fontId="2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21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left" vertical="center"/>
    </xf>
    <xf numFmtId="0" fontId="7" fillId="0" borderId="0" xfId="0" applyFont="1" applyAlignment="1" applyProtection="1">
      <alignment horizontal="left" vertical="center" wrapText="1"/>
      <protection locked="0"/>
    </xf>
    <xf numFmtId="4" fontId="2" fillId="0" borderId="7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 applyProtection="1">
      <alignment horizontal="center" vertical="center"/>
      <protection locked="0"/>
    </xf>
    <xf numFmtId="176" fontId="23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24" fillId="0" borderId="0" xfId="0" applyFont="1"/>
    <xf numFmtId="0" fontId="12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176" fontId="25" fillId="0" borderId="7" xfId="51" applyFont="1">
      <alignment horizontal="right" vertical="center"/>
    </xf>
    <xf numFmtId="0" fontId="7" fillId="0" borderId="7" xfId="0" applyFont="1" applyBorder="1" applyAlignment="1" applyProtection="1">
      <alignment horizontal="right" vertical="center"/>
      <protection locked="0"/>
    </xf>
    <xf numFmtId="4" fontId="7" fillId="0" borderId="7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176" fontId="21" fillId="0" borderId="7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21" fillId="0" borderId="6" xfId="0" applyFont="1" applyBorder="1" applyAlignment="1" applyProtection="1">
      <alignment horizontal="center" vertical="center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  <cellStyle name="Normal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workbookViewId="0">
      <selection activeCell="A16" sqref="A16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20" customHeight="1" spans="1:4">
      <c r="D1" s="101" t="s">
        <v>0</v>
      </c>
    </row>
    <row r="2" ht="36" customHeight="1" spans="1:4">
      <c r="A2" s="47" t="s">
        <v>1</v>
      </c>
      <c r="B2" s="188"/>
      <c r="C2" s="188"/>
      <c r="D2" s="188"/>
    </row>
    <row r="3" ht="21" customHeight="1" spans="1:4">
      <c r="A3" s="189" t="str">
        <f>"单位名称："&amp;"云南省商务厅机关服务中心"</f>
        <v>单位名称：云南省商务厅机关服务中心</v>
      </c>
      <c r="B3" s="154"/>
      <c r="C3" s="154"/>
      <c r="D3" s="190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65" t="s">
        <v>8</v>
      </c>
      <c r="B7" s="141">
        <v>5327826.08</v>
      </c>
      <c r="C7" s="123" t="str">
        <f>"一"&amp;"、"&amp;"一般公共服务支出"</f>
        <v>一、一般公共服务支出</v>
      </c>
      <c r="D7" s="141">
        <v>4016743.14</v>
      </c>
    </row>
    <row r="8" ht="25.4" customHeight="1" spans="1:4">
      <c r="A8" s="165" t="s">
        <v>9</v>
      </c>
      <c r="B8" s="141"/>
      <c r="C8" s="123" t="str">
        <f>"二"&amp;"、"&amp;"社会保障和就业支出"</f>
        <v>二、社会保障和就业支出</v>
      </c>
      <c r="D8" s="141">
        <v>471360.02</v>
      </c>
    </row>
    <row r="9" ht="25.4" customHeight="1" spans="1:4">
      <c r="A9" s="165" t="s">
        <v>10</v>
      </c>
      <c r="B9" s="141"/>
      <c r="C9" s="123" t="str">
        <f>"三"&amp;"、"&amp;"卫生健康支出"</f>
        <v>三、卫生健康支出</v>
      </c>
      <c r="D9" s="141">
        <v>509252.26</v>
      </c>
    </row>
    <row r="10" ht="25.4" customHeight="1" spans="1:4">
      <c r="A10" s="165" t="s">
        <v>11</v>
      </c>
      <c r="B10" s="126"/>
      <c r="C10" s="123" t="str">
        <f>"四"&amp;"、"&amp;"住房保障支出"</f>
        <v>四、住房保障支出</v>
      </c>
      <c r="D10" s="141">
        <v>330470.66</v>
      </c>
    </row>
    <row r="11" ht="25.4" customHeight="1" spans="1:4">
      <c r="A11" s="165" t="s">
        <v>12</v>
      </c>
      <c r="B11" s="141">
        <v>7030.19</v>
      </c>
      <c r="C11" s="123"/>
      <c r="D11" s="141"/>
    </row>
    <row r="12" ht="25.4" customHeight="1" spans="1:4">
      <c r="A12" s="165" t="s">
        <v>13</v>
      </c>
      <c r="B12" s="126"/>
      <c r="C12" s="123"/>
      <c r="D12" s="141"/>
    </row>
    <row r="13" ht="25.4" customHeight="1" spans="1:4">
      <c r="A13" s="165" t="s">
        <v>14</v>
      </c>
      <c r="B13" s="126"/>
      <c r="C13" s="123"/>
      <c r="D13" s="141"/>
    </row>
    <row r="14" ht="25.4" customHeight="1" spans="1:4">
      <c r="A14" s="165" t="s">
        <v>15</v>
      </c>
      <c r="B14" s="126"/>
      <c r="C14" s="123"/>
      <c r="D14" s="141"/>
    </row>
    <row r="15" ht="25.4" customHeight="1" spans="1:4">
      <c r="A15" s="191" t="s">
        <v>16</v>
      </c>
      <c r="B15" s="126"/>
      <c r="C15" s="123"/>
      <c r="D15" s="141"/>
    </row>
    <row r="16" ht="25.4" customHeight="1" spans="1:4">
      <c r="A16" s="191" t="s">
        <v>17</v>
      </c>
      <c r="B16" s="141">
        <v>7030.19</v>
      </c>
      <c r="C16" s="123"/>
      <c r="D16" s="141"/>
    </row>
    <row r="17" ht="25.4" customHeight="1" spans="1:4">
      <c r="A17" s="192" t="s">
        <v>18</v>
      </c>
      <c r="B17" s="161">
        <v>5334856.27</v>
      </c>
      <c r="C17" s="162" t="s">
        <v>19</v>
      </c>
      <c r="D17" s="161">
        <v>5327826.08</v>
      </c>
    </row>
    <row r="18" ht="25.4" customHeight="1" spans="1:4">
      <c r="A18" s="193" t="s">
        <v>20</v>
      </c>
      <c r="B18" s="161">
        <v>330.19</v>
      </c>
      <c r="C18" s="194" t="s">
        <v>21</v>
      </c>
      <c r="D18" s="195">
        <v>7360.38</v>
      </c>
    </row>
    <row r="19" ht="25.4" customHeight="1" spans="1:4">
      <c r="A19" s="196" t="s">
        <v>22</v>
      </c>
      <c r="B19" s="141"/>
      <c r="C19" s="163" t="s">
        <v>22</v>
      </c>
      <c r="D19" s="126"/>
    </row>
    <row r="20" ht="25.4" customHeight="1" spans="1:4">
      <c r="A20" s="196" t="s">
        <v>23</v>
      </c>
      <c r="B20" s="141">
        <v>330.19</v>
      </c>
      <c r="C20" s="163" t="s">
        <v>23</v>
      </c>
      <c r="D20" s="126">
        <v>7360.38</v>
      </c>
    </row>
    <row r="21" ht="25.4" customHeight="1" spans="1:4">
      <c r="A21" s="197" t="s">
        <v>24</v>
      </c>
      <c r="B21" s="161">
        <v>5335186.46</v>
      </c>
      <c r="C21" s="162" t="s">
        <v>25</v>
      </c>
      <c r="D21" s="157">
        <v>5335186.46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9"/>
  <sheetViews>
    <sheetView showZeros="0" workbookViewId="0">
      <selection activeCell="A4" sqref="A4:A5"/>
    </sheetView>
  </sheetViews>
  <sheetFormatPr defaultColWidth="9.14166666666667" defaultRowHeight="14.25" customHeight="1" outlineLevelCol="5"/>
  <cols>
    <col min="1" max="1" width="40.25" customWidth="1"/>
    <col min="2" max="2" width="25" customWidth="1"/>
    <col min="3" max="3" width="31.6" customWidth="1"/>
    <col min="4" max="4" width="28.75" customWidth="1"/>
    <col min="5" max="5" width="27.5" customWidth="1"/>
    <col min="6" max="6" width="33.45" customWidth="1"/>
  </cols>
  <sheetData>
    <row r="1" ht="15.75" customHeight="1" spans="1:6">
      <c r="F1" s="100" t="s">
        <v>221</v>
      </c>
    </row>
    <row r="2" ht="28.5" customHeight="1" spans="1:6">
      <c r="A2" s="27" t="s">
        <v>222</v>
      </c>
      <c r="B2" s="27"/>
      <c r="C2" s="27"/>
      <c r="D2" s="27"/>
      <c r="E2" s="27"/>
      <c r="F2" s="27"/>
    </row>
    <row r="3" ht="15" customHeight="1" spans="1:6">
      <c r="A3" s="111" t="str">
        <f>"单位名称："&amp;"云南省商务厅机关服务中心"</f>
        <v>单位名称：云南省商务厅机关服务中心</v>
      </c>
      <c r="B3" s="112"/>
      <c r="C3" s="112"/>
      <c r="D3" s="74"/>
      <c r="E3" s="74"/>
      <c r="F3" s="101" t="s">
        <v>2</v>
      </c>
    </row>
    <row r="4" ht="26" customHeight="1" spans="1:6">
      <c r="A4" s="9" t="s">
        <v>126</v>
      </c>
      <c r="B4" s="9" t="s">
        <v>48</v>
      </c>
      <c r="C4" s="9" t="s">
        <v>49</v>
      </c>
      <c r="D4" s="15" t="s">
        <v>223</v>
      </c>
      <c r="E4" s="19"/>
      <c r="F4" s="19"/>
    </row>
    <row r="5" ht="30" customHeight="1" spans="1:6">
      <c r="A5" s="18"/>
      <c r="B5" s="18"/>
      <c r="C5" s="18"/>
      <c r="D5" s="15" t="s">
        <v>30</v>
      </c>
      <c r="E5" s="19" t="s">
        <v>57</v>
      </c>
      <c r="F5" s="19" t="s">
        <v>58</v>
      </c>
    </row>
    <row r="6" ht="26" customHeight="1" spans="1:6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</row>
    <row r="7" ht="33" customHeight="1" spans="1:6">
      <c r="A7" s="31"/>
      <c r="B7" s="31"/>
      <c r="C7" s="31"/>
      <c r="D7" s="22"/>
      <c r="E7" s="22"/>
      <c r="F7" s="22"/>
    </row>
    <row r="8" ht="32" customHeight="1" spans="1:6">
      <c r="A8" s="89" t="s">
        <v>92</v>
      </c>
      <c r="B8" s="113"/>
      <c r="C8" s="113" t="s">
        <v>92</v>
      </c>
      <c r="D8" s="22"/>
      <c r="E8" s="22"/>
      <c r="F8" s="22"/>
    </row>
    <row r="9" customHeight="1" spans="1:6">
      <c r="A9" s="34" t="s">
        <v>224</v>
      </c>
      <c r="B9" s="114"/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pageSetup paperSize="9" scale="7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3"/>
  <sheetViews>
    <sheetView showZeros="0" topLeftCell="D1" workbookViewId="0">
      <selection activeCell="O6" sqref="O6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8" width="14.7416666666667" customWidth="1"/>
    <col min="9" max="9" width="11.75" customWidth="1"/>
    <col min="10" max="10" width="9.375" customWidth="1"/>
    <col min="11" max="11" width="12" customWidth="1"/>
    <col min="12" max="12" width="12.575" customWidth="1"/>
    <col min="13" max="13" width="11.5" customWidth="1"/>
    <col min="14" max="14" width="12.575" customWidth="1"/>
    <col min="15" max="15" width="8.75" customWidth="1"/>
    <col min="16" max="16" width="9" customWidth="1"/>
    <col min="17" max="17" width="10.425" customWidth="1"/>
  </cols>
  <sheetData>
    <row r="1" ht="18" customHeight="1" spans="1:17">
      <c r="O1" s="58"/>
      <c r="P1" s="58"/>
      <c r="Q1" s="100" t="s">
        <v>225</v>
      </c>
    </row>
    <row r="2" ht="27.75" customHeight="1" spans="1:17">
      <c r="A2" s="59" t="s">
        <v>226</v>
      </c>
      <c r="B2" s="27"/>
      <c r="C2" s="27"/>
      <c r="D2" s="27"/>
      <c r="E2" s="27"/>
      <c r="F2" s="27"/>
      <c r="G2" s="27"/>
      <c r="H2" s="27"/>
      <c r="I2" s="27"/>
      <c r="J2" s="27"/>
      <c r="K2" s="48"/>
      <c r="L2" s="27"/>
      <c r="M2" s="27"/>
      <c r="N2" s="27"/>
      <c r="O2" s="48"/>
      <c r="P2" s="48"/>
      <c r="Q2" s="27"/>
    </row>
    <row r="3" ht="18.75" customHeight="1" spans="1:17">
      <c r="A3" s="5" t="str">
        <f>"单位名称："&amp;"云南省商务厅机关服务中心"</f>
        <v>单位名称：云南省商务厅机关服务中心</v>
      </c>
      <c r="B3" s="6"/>
      <c r="C3" s="6"/>
      <c r="D3" s="6"/>
      <c r="E3" s="6"/>
      <c r="F3" s="6"/>
      <c r="G3" s="28"/>
      <c r="H3" s="28"/>
      <c r="I3" s="28"/>
      <c r="J3" s="28"/>
      <c r="O3" s="75"/>
      <c r="P3" s="75"/>
      <c r="Q3" s="101" t="s">
        <v>2</v>
      </c>
    </row>
    <row r="4" ht="27" customHeight="1" spans="1:17">
      <c r="A4" s="9" t="s">
        <v>227</v>
      </c>
      <c r="B4" s="77" t="s">
        <v>228</v>
      </c>
      <c r="C4" s="77" t="s">
        <v>229</v>
      </c>
      <c r="D4" s="77" t="s">
        <v>230</v>
      </c>
      <c r="E4" s="77" t="s">
        <v>231</v>
      </c>
      <c r="F4" s="77" t="s">
        <v>232</v>
      </c>
      <c r="G4" s="78" t="s">
        <v>133</v>
      </c>
      <c r="H4" s="78"/>
      <c r="I4" s="78"/>
      <c r="J4" s="78"/>
      <c r="K4" s="79"/>
      <c r="L4" s="78"/>
      <c r="M4" s="78"/>
      <c r="N4" s="78"/>
      <c r="O4" s="80"/>
      <c r="P4" s="79"/>
      <c r="Q4" s="81"/>
    </row>
    <row r="5" ht="24" customHeight="1" spans="1:17">
      <c r="A5" s="14"/>
      <c r="B5" s="82"/>
      <c r="C5" s="82"/>
      <c r="D5" s="82"/>
      <c r="E5" s="82"/>
      <c r="F5" s="82"/>
      <c r="G5" s="82" t="s">
        <v>30</v>
      </c>
      <c r="H5" s="82" t="s">
        <v>33</v>
      </c>
      <c r="I5" s="82" t="s">
        <v>233</v>
      </c>
      <c r="J5" s="82" t="s">
        <v>234</v>
      </c>
      <c r="K5" s="83" t="s">
        <v>235</v>
      </c>
      <c r="L5" s="84" t="s">
        <v>236</v>
      </c>
      <c r="M5" s="84"/>
      <c r="N5" s="84"/>
      <c r="O5" s="85"/>
      <c r="P5" s="86"/>
      <c r="Q5" s="87"/>
    </row>
    <row r="6" ht="54" customHeight="1" spans="1:17">
      <c r="A6" s="17"/>
      <c r="B6" s="87"/>
      <c r="C6" s="87"/>
      <c r="D6" s="87"/>
      <c r="E6" s="87"/>
      <c r="F6" s="87"/>
      <c r="G6" s="87"/>
      <c r="H6" s="87" t="s">
        <v>32</v>
      </c>
      <c r="I6" s="87"/>
      <c r="J6" s="87"/>
      <c r="K6" s="88"/>
      <c r="L6" s="87" t="s">
        <v>32</v>
      </c>
      <c r="M6" s="87" t="s">
        <v>43</v>
      </c>
      <c r="N6" s="87" t="s">
        <v>140</v>
      </c>
      <c r="O6" s="89" t="s">
        <v>39</v>
      </c>
      <c r="P6" s="88" t="s">
        <v>40</v>
      </c>
      <c r="Q6" s="87" t="s">
        <v>41</v>
      </c>
    </row>
    <row r="7" ht="15" customHeight="1" spans="1:17">
      <c r="A7" s="18">
        <v>1</v>
      </c>
      <c r="B7" s="102">
        <v>2</v>
      </c>
      <c r="C7" s="102">
        <v>3</v>
      </c>
      <c r="D7" s="102">
        <v>4</v>
      </c>
      <c r="E7" s="102">
        <v>5</v>
      </c>
      <c r="F7" s="102">
        <v>6</v>
      </c>
      <c r="G7" s="103">
        <v>7</v>
      </c>
      <c r="H7" s="103">
        <v>8</v>
      </c>
      <c r="I7" s="103">
        <v>9</v>
      </c>
      <c r="J7" s="103">
        <v>10</v>
      </c>
      <c r="K7" s="103">
        <v>11</v>
      </c>
      <c r="L7" s="103">
        <v>12</v>
      </c>
      <c r="M7" s="103">
        <v>13</v>
      </c>
      <c r="N7" s="103">
        <v>14</v>
      </c>
      <c r="O7" s="103">
        <v>15</v>
      </c>
      <c r="P7" s="103">
        <v>16</v>
      </c>
      <c r="Q7" s="103">
        <v>17</v>
      </c>
    </row>
    <row r="8" ht="21" customHeight="1" spans="1:17">
      <c r="A8" s="104" t="s">
        <v>45</v>
      </c>
      <c r="B8" s="105"/>
      <c r="C8" s="105"/>
      <c r="D8" s="105"/>
      <c r="E8" s="106"/>
      <c r="F8" s="22">
        <v>12000</v>
      </c>
      <c r="G8" s="22">
        <v>12000</v>
      </c>
      <c r="H8" s="22">
        <v>12000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107" t="s">
        <v>173</v>
      </c>
      <c r="B9" s="105" t="s">
        <v>237</v>
      </c>
      <c r="C9" s="105" t="s">
        <v>238</v>
      </c>
      <c r="D9" s="87" t="s">
        <v>239</v>
      </c>
      <c r="E9" s="108">
        <v>1</v>
      </c>
      <c r="F9" s="22">
        <v>9000</v>
      </c>
      <c r="G9" s="22">
        <v>9000</v>
      </c>
      <c r="H9" s="22">
        <v>9000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107" t="s">
        <v>173</v>
      </c>
      <c r="B10" s="105" t="s">
        <v>240</v>
      </c>
      <c r="C10" s="105" t="s">
        <v>241</v>
      </c>
      <c r="D10" s="87" t="s">
        <v>242</v>
      </c>
      <c r="E10" s="108">
        <v>10</v>
      </c>
      <c r="F10" s="22">
        <v>2000</v>
      </c>
      <c r="G10" s="22">
        <v>2000</v>
      </c>
      <c r="H10" s="22">
        <v>2000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107" t="s">
        <v>173</v>
      </c>
      <c r="B11" s="105" t="s">
        <v>243</v>
      </c>
      <c r="C11" s="105" t="s">
        <v>244</v>
      </c>
      <c r="D11" s="87" t="s">
        <v>239</v>
      </c>
      <c r="E11" s="108">
        <v>1</v>
      </c>
      <c r="F11" s="22">
        <v>1000</v>
      </c>
      <c r="G11" s="22">
        <v>1000</v>
      </c>
      <c r="H11" s="22">
        <v>1000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109" t="s">
        <v>92</v>
      </c>
      <c r="B12" s="110"/>
      <c r="C12" s="110"/>
      <c r="D12" s="110"/>
      <c r="E12" s="106"/>
      <c r="F12" s="22">
        <v>12000</v>
      </c>
      <c r="G12" s="22">
        <v>12000</v>
      </c>
      <c r="H12" s="22">
        <v>12000</v>
      </c>
      <c r="I12" s="22"/>
      <c r="J12" s="22"/>
      <c r="K12" s="22"/>
      <c r="L12" s="22"/>
      <c r="M12" s="22"/>
      <c r="N12" s="22"/>
      <c r="O12" s="22"/>
      <c r="P12" s="22"/>
      <c r="Q12" s="22"/>
    </row>
    <row r="13" customHeight="1" spans="1:17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</sheetData>
  <mergeCells count="16">
    <mergeCell ref="A2:Q2"/>
    <mergeCell ref="A3:F3"/>
    <mergeCell ref="G4:Q4"/>
    <mergeCell ref="L5:Q5"/>
    <mergeCell ref="A12:E12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5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workbookViewId="0">
      <selection activeCell="N3" sqref="N3"/>
    </sheetView>
  </sheetViews>
  <sheetFormatPr defaultColWidth="9.14166666666667" defaultRowHeight="14.25" customHeight="1"/>
  <cols>
    <col min="1" max="1" width="24.625" customWidth="1"/>
    <col min="2" max="2" width="18.625" customWidth="1"/>
    <col min="3" max="3" width="22" customWidth="1"/>
    <col min="4" max="4" width="12" customWidth="1"/>
    <col min="5" max="5" width="13.875" customWidth="1"/>
    <col min="6" max="6" width="12.5" customWidth="1"/>
    <col min="7" max="7" width="9.75" customWidth="1"/>
    <col min="8" max="8" width="12.5" customWidth="1"/>
    <col min="9" max="9" width="13.625" customWidth="1"/>
    <col min="10" max="14" width="16.6" customWidth="1"/>
  </cols>
  <sheetData>
    <row r="1" ht="13.5" customHeight="1" spans="1:14">
      <c r="A1" s="68"/>
      <c r="B1" s="68"/>
      <c r="C1" s="68"/>
      <c r="D1" s="68"/>
      <c r="E1" s="68"/>
      <c r="F1" s="68"/>
      <c r="G1" s="68"/>
      <c r="H1" s="69"/>
      <c r="I1" s="68"/>
      <c r="J1" s="68"/>
      <c r="K1" s="68"/>
      <c r="L1" s="58"/>
      <c r="M1" s="70"/>
      <c r="N1" s="71" t="s">
        <v>245</v>
      </c>
    </row>
    <row r="2" ht="27.75" customHeight="1" spans="1:14">
      <c r="A2" s="59" t="s">
        <v>246</v>
      </c>
      <c r="B2" s="72"/>
      <c r="C2" s="72"/>
      <c r="D2" s="72"/>
      <c r="E2" s="72"/>
      <c r="F2" s="72"/>
      <c r="G2" s="72"/>
      <c r="H2" s="73"/>
      <c r="I2" s="72"/>
      <c r="J2" s="72"/>
      <c r="K2" s="72"/>
      <c r="L2" s="48"/>
      <c r="M2" s="73"/>
      <c r="N2" s="72"/>
    </row>
    <row r="3" ht="18.75" customHeight="1" spans="1:14">
      <c r="A3" s="60" t="str">
        <f>"单位名称："&amp;"云南省商务厅机关服务中心"</f>
        <v>单位名称：云南省商务厅机关服务中心</v>
      </c>
      <c r="B3" s="61"/>
      <c r="C3" s="61"/>
      <c r="D3" s="74"/>
      <c r="E3" s="74"/>
      <c r="F3" s="74"/>
      <c r="G3" s="74"/>
      <c r="H3" s="69"/>
      <c r="I3" s="68"/>
      <c r="J3" s="68"/>
      <c r="K3" s="68"/>
      <c r="L3" s="75"/>
      <c r="M3" s="76"/>
      <c r="N3" s="62" t="s">
        <v>2</v>
      </c>
    </row>
    <row r="4" ht="15.75" customHeight="1" spans="1:14">
      <c r="A4" s="9" t="s">
        <v>227</v>
      </c>
      <c r="B4" s="77" t="s">
        <v>247</v>
      </c>
      <c r="C4" s="77" t="s">
        <v>248</v>
      </c>
      <c r="D4" s="78" t="s">
        <v>133</v>
      </c>
      <c r="E4" s="78"/>
      <c r="F4" s="78"/>
      <c r="G4" s="78"/>
      <c r="H4" s="79"/>
      <c r="I4" s="78"/>
      <c r="J4" s="78"/>
      <c r="K4" s="78"/>
      <c r="L4" s="80"/>
      <c r="M4" s="79"/>
      <c r="N4" s="81"/>
    </row>
    <row r="5" ht="17.25" customHeight="1" spans="1:14">
      <c r="A5" s="14"/>
      <c r="B5" s="82"/>
      <c r="C5" s="82"/>
      <c r="D5" s="82" t="s">
        <v>30</v>
      </c>
      <c r="E5" s="82" t="s">
        <v>33</v>
      </c>
      <c r="F5" s="82" t="s">
        <v>233</v>
      </c>
      <c r="G5" s="82" t="s">
        <v>234</v>
      </c>
      <c r="H5" s="83" t="s">
        <v>235</v>
      </c>
      <c r="I5" s="84" t="s">
        <v>236</v>
      </c>
      <c r="J5" s="84"/>
      <c r="K5" s="84"/>
      <c r="L5" s="85"/>
      <c r="M5" s="86"/>
      <c r="N5" s="87"/>
    </row>
    <row r="6" ht="54" customHeight="1" spans="1:14">
      <c r="A6" s="17"/>
      <c r="B6" s="87"/>
      <c r="C6" s="87"/>
      <c r="D6" s="87"/>
      <c r="E6" s="87"/>
      <c r="F6" s="87"/>
      <c r="G6" s="87"/>
      <c r="H6" s="88"/>
      <c r="I6" s="87" t="s">
        <v>32</v>
      </c>
      <c r="J6" s="87" t="s">
        <v>43</v>
      </c>
      <c r="K6" s="87" t="s">
        <v>140</v>
      </c>
      <c r="L6" s="89" t="s">
        <v>39</v>
      </c>
      <c r="M6" s="88" t="s">
        <v>40</v>
      </c>
      <c r="N6" s="87" t="s">
        <v>41</v>
      </c>
    </row>
    <row r="7" ht="21" customHeight="1" spans="1:14">
      <c r="A7" s="90">
        <v>1</v>
      </c>
      <c r="B7" s="91">
        <v>2</v>
      </c>
      <c r="C7" s="91">
        <v>3</v>
      </c>
      <c r="D7" s="92">
        <v>4</v>
      </c>
      <c r="E7" s="92">
        <v>5</v>
      </c>
      <c r="F7" s="92">
        <v>6</v>
      </c>
      <c r="G7" s="92">
        <v>7</v>
      </c>
      <c r="H7" s="92">
        <v>8</v>
      </c>
      <c r="I7" s="92">
        <v>9</v>
      </c>
      <c r="J7" s="92">
        <v>10</v>
      </c>
      <c r="K7" s="92">
        <v>11</v>
      </c>
      <c r="L7" s="92">
        <v>12</v>
      </c>
      <c r="M7" s="92">
        <v>13</v>
      </c>
      <c r="N7" s="92">
        <v>14</v>
      </c>
    </row>
    <row r="8" ht="26" customHeight="1" spans="1:14">
      <c r="A8" s="93"/>
      <c r="B8" s="94"/>
      <c r="C8" s="94"/>
      <c r="D8" s="95"/>
      <c r="E8" s="95"/>
      <c r="F8" s="95"/>
      <c r="G8" s="95"/>
      <c r="H8" s="95"/>
      <c r="I8" s="95"/>
      <c r="J8" s="95"/>
      <c r="K8" s="95"/>
      <c r="L8" s="96"/>
      <c r="M8" s="95"/>
      <c r="N8" s="95"/>
    </row>
    <row r="9" ht="33" customHeight="1" spans="1:14">
      <c r="A9" s="93"/>
      <c r="B9" s="94"/>
      <c r="C9" s="94"/>
      <c r="D9" s="95"/>
      <c r="E9" s="95"/>
      <c r="F9" s="95"/>
      <c r="G9" s="95"/>
      <c r="H9" s="95"/>
      <c r="I9" s="95"/>
      <c r="J9" s="95"/>
      <c r="K9" s="95"/>
      <c r="L9" s="96"/>
      <c r="M9" s="95"/>
      <c r="N9" s="95"/>
    </row>
    <row r="10" ht="32" customHeight="1" spans="1:14">
      <c r="A10" s="97" t="s">
        <v>92</v>
      </c>
      <c r="B10" s="98"/>
      <c r="C10" s="99"/>
      <c r="D10" s="95"/>
      <c r="E10" s="95"/>
      <c r="F10" s="95"/>
      <c r="G10" s="95"/>
      <c r="H10" s="95"/>
      <c r="I10" s="95"/>
      <c r="J10" s="95"/>
      <c r="K10" s="95"/>
      <c r="L10" s="96"/>
      <c r="M10" s="95"/>
      <c r="N10" s="95"/>
    </row>
    <row r="11" customHeight="1" spans="1:14">
      <c r="A11" s="56" t="s">
        <v>249</v>
      </c>
      <c r="B11" s="56"/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9"/>
  <sheetViews>
    <sheetView showZeros="0" topLeftCell="E1" workbookViewId="0">
      <selection activeCell="X3" sqref="X3"/>
    </sheetView>
  </sheetViews>
  <sheetFormatPr defaultColWidth="9.14166666666667" defaultRowHeight="14.25" customHeight="1"/>
  <cols>
    <col min="1" max="1" width="22.5" customWidth="1"/>
    <col min="2" max="23" width="10.625" customWidth="1"/>
    <col min="24" max="24" width="17" customWidth="1"/>
  </cols>
  <sheetData>
    <row r="1" ht="24" customHeight="1" spans="1:24">
      <c r="D1" s="57"/>
      <c r="W1" s="58"/>
      <c r="X1" s="2" t="s">
        <v>250</v>
      </c>
    </row>
    <row r="2" ht="27.75" customHeight="1" spans="1:24">
      <c r="A2" s="59" t="s">
        <v>251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="26" customFormat="1" ht="18" customHeight="1" spans="1:24">
      <c r="A3" s="60" t="str">
        <f>"单位名称："&amp;"云南省商务厅机关服务中心"</f>
        <v>单位名称：云南省商务厅机关服务中心</v>
      </c>
      <c r="B3" s="61"/>
      <c r="C3" s="61"/>
      <c r="D3" s="62"/>
      <c r="E3" s="61"/>
      <c r="F3" s="61"/>
      <c r="G3" s="61"/>
      <c r="H3" s="61"/>
      <c r="I3" s="61"/>
      <c r="W3" s="7"/>
      <c r="X3" s="7" t="s">
        <v>2</v>
      </c>
    </row>
    <row r="4" s="26" customFormat="1" ht="19.5" customHeight="1" spans="1:24">
      <c r="A4" s="15" t="s">
        <v>252</v>
      </c>
      <c r="B4" s="10" t="s">
        <v>133</v>
      </c>
      <c r="C4" s="11"/>
      <c r="D4" s="11"/>
      <c r="E4" s="19" t="s">
        <v>253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="26" customFormat="1" ht="40.5" customHeight="1" spans="1:24">
      <c r="A5" s="18"/>
      <c r="B5" s="29" t="s">
        <v>30</v>
      </c>
      <c r="C5" s="9" t="s">
        <v>33</v>
      </c>
      <c r="D5" s="63" t="s">
        <v>254</v>
      </c>
      <c r="E5" s="19" t="s">
        <v>255</v>
      </c>
      <c r="F5" s="19" t="s">
        <v>256</v>
      </c>
      <c r="G5" s="19" t="s">
        <v>257</v>
      </c>
      <c r="H5" s="19" t="s">
        <v>258</v>
      </c>
      <c r="I5" s="19" t="s">
        <v>259</v>
      </c>
      <c r="J5" s="19" t="s">
        <v>260</v>
      </c>
      <c r="K5" s="19" t="s">
        <v>261</v>
      </c>
      <c r="L5" s="19" t="s">
        <v>262</v>
      </c>
      <c r="M5" s="19" t="s">
        <v>263</v>
      </c>
      <c r="N5" s="19" t="s">
        <v>264</v>
      </c>
      <c r="O5" s="19" t="s">
        <v>265</v>
      </c>
      <c r="P5" s="19" t="s">
        <v>266</v>
      </c>
      <c r="Q5" s="19" t="s">
        <v>267</v>
      </c>
      <c r="R5" s="19" t="s">
        <v>268</v>
      </c>
      <c r="S5" s="19" t="s">
        <v>269</v>
      </c>
      <c r="T5" s="19" t="s">
        <v>270</v>
      </c>
      <c r="U5" s="19" t="s">
        <v>271</v>
      </c>
      <c r="V5" s="19" t="s">
        <v>272</v>
      </c>
      <c r="W5" s="19" t="s">
        <v>273</v>
      </c>
      <c r="X5" s="64" t="s">
        <v>274</v>
      </c>
    </row>
    <row r="6" s="26" customFormat="1" ht="19.5" customHeight="1" spans="1:24">
      <c r="A6" s="19">
        <v>1</v>
      </c>
      <c r="B6" s="19">
        <v>2</v>
      </c>
      <c r="C6" s="19">
        <v>3</v>
      </c>
      <c r="D6" s="10">
        <v>4</v>
      </c>
      <c r="E6" s="19">
        <v>5</v>
      </c>
      <c r="F6" s="19">
        <v>6</v>
      </c>
      <c r="G6" s="19">
        <v>7</v>
      </c>
      <c r="H6" s="10">
        <v>8</v>
      </c>
      <c r="I6" s="19">
        <v>9</v>
      </c>
      <c r="J6" s="19">
        <v>10</v>
      </c>
      <c r="K6" s="19">
        <v>11</v>
      </c>
      <c r="L6" s="10">
        <v>12</v>
      </c>
      <c r="M6" s="19">
        <v>13</v>
      </c>
      <c r="N6" s="19">
        <v>14</v>
      </c>
      <c r="O6" s="19">
        <v>15</v>
      </c>
      <c r="P6" s="10">
        <v>16</v>
      </c>
      <c r="Q6" s="19">
        <v>17</v>
      </c>
      <c r="R6" s="19">
        <v>18</v>
      </c>
      <c r="S6" s="19">
        <v>19</v>
      </c>
      <c r="T6" s="10">
        <v>20</v>
      </c>
      <c r="U6" s="10">
        <v>21</v>
      </c>
      <c r="V6" s="10">
        <v>22</v>
      </c>
      <c r="W6" s="19">
        <v>23</v>
      </c>
      <c r="X6" s="65">
        <v>24</v>
      </c>
    </row>
    <row r="7" s="26" customFormat="1" ht="39" customHeight="1" spans="1:24">
      <c r="A7" s="3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6"/>
      <c r="X7" s="67"/>
    </row>
    <row r="8" s="26" customFormat="1" ht="42" customHeight="1" spans="1:24">
      <c r="A8" s="3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6"/>
      <c r="X8" s="67"/>
    </row>
    <row r="9" ht="26" customHeight="1" spans="1:24">
      <c r="A9" s="34" t="s">
        <v>275</v>
      </c>
      <c r="B9" s="26"/>
      <c r="C9" s="26"/>
      <c r="L9" s="56"/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pageSetup paperSize="9" scale="4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D15" sqref="D15"/>
    </sheetView>
  </sheetViews>
  <sheetFormatPr defaultColWidth="9.14166666666667" defaultRowHeight="12" customHeight="1" outlineLevelRow="7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:10">
      <c r="J1" s="46" t="s">
        <v>276</v>
      </c>
    </row>
    <row r="2" ht="28.5" customHeight="1" spans="1:10">
      <c r="A2" s="47" t="s">
        <v>277</v>
      </c>
      <c r="B2" s="27"/>
      <c r="C2" s="27"/>
      <c r="D2" s="27"/>
      <c r="E2" s="27"/>
      <c r="F2" s="48"/>
      <c r="G2" s="27"/>
      <c r="H2" s="48"/>
      <c r="I2" s="48"/>
      <c r="J2" s="27"/>
    </row>
    <row r="3" ht="17.25" customHeight="1" spans="1:10">
      <c r="A3" s="49" t="str">
        <f>"单位名称："&amp;"云南省商务厅机关服务中心"</f>
        <v>单位名称：云南省商务厅机关服务中心</v>
      </c>
      <c r="B3" s="50"/>
      <c r="C3" s="50"/>
      <c r="D3" s="50"/>
      <c r="E3" s="50"/>
      <c r="F3" s="50"/>
      <c r="G3" s="50"/>
      <c r="H3" s="50"/>
    </row>
    <row r="4" ht="44.25" customHeight="1" spans="1:10">
      <c r="A4" s="51" t="s">
        <v>211</v>
      </c>
      <c r="B4" s="51" t="s">
        <v>212</v>
      </c>
      <c r="C4" s="51" t="s">
        <v>213</v>
      </c>
      <c r="D4" s="51" t="s">
        <v>214</v>
      </c>
      <c r="E4" s="51" t="s">
        <v>215</v>
      </c>
      <c r="F4" s="52" t="s">
        <v>216</v>
      </c>
      <c r="G4" s="51" t="s">
        <v>217</v>
      </c>
      <c r="H4" s="52" t="s">
        <v>218</v>
      </c>
      <c r="I4" s="52" t="s">
        <v>219</v>
      </c>
      <c r="J4" s="51" t="s">
        <v>220</v>
      </c>
    </row>
    <row r="5" ht="14.25" customHeight="1" spans="1:10">
      <c r="A5" s="51">
        <v>1</v>
      </c>
      <c r="B5" s="51">
        <v>2</v>
      </c>
      <c r="C5" s="51">
        <v>3</v>
      </c>
      <c r="D5" s="51">
        <v>4</v>
      </c>
      <c r="E5" s="51">
        <v>5</v>
      </c>
      <c r="F5" s="52">
        <v>6</v>
      </c>
      <c r="G5" s="51">
        <v>7</v>
      </c>
      <c r="H5" s="52">
        <v>8</v>
      </c>
      <c r="I5" s="52">
        <v>9</v>
      </c>
      <c r="J5" s="51">
        <v>10</v>
      </c>
    </row>
    <row r="6" ht="31" customHeight="1" spans="1:10">
      <c r="A6" s="53"/>
      <c r="B6" s="54"/>
      <c r="C6" s="54"/>
      <c r="D6" s="54"/>
      <c r="E6" s="51"/>
      <c r="F6" s="52"/>
      <c r="G6" s="51"/>
      <c r="H6" s="52"/>
      <c r="I6" s="52"/>
      <c r="J6" s="51"/>
    </row>
    <row r="7" ht="60.8" customHeight="1" spans="1:10">
      <c r="A7" s="53"/>
      <c r="B7" s="55"/>
      <c r="C7" s="55"/>
      <c r="D7" s="55"/>
      <c r="E7" s="53"/>
      <c r="F7" s="55"/>
      <c r="G7" s="53"/>
      <c r="H7" s="55"/>
      <c r="I7" s="55"/>
      <c r="J7" s="53"/>
    </row>
    <row r="8" ht="18" customHeight="1" spans="1:10">
      <c r="A8" s="56" t="s">
        <v>275</v>
      </c>
    </row>
  </sheetData>
  <mergeCells count="2">
    <mergeCell ref="A2:J2"/>
    <mergeCell ref="A3:H3"/>
  </mergeCells>
  <pageMargins left="0.75" right="0.75" top="1" bottom="1" header="0.5" footer="0.5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9"/>
  <sheetViews>
    <sheetView showZeros="0" tabSelected="1" workbookViewId="0">
      <selection activeCell="C4" sqref="C4:C5"/>
    </sheetView>
  </sheetViews>
  <sheetFormatPr defaultColWidth="8.85" defaultRowHeight="15" customHeight="1" outlineLevelCol="7"/>
  <cols>
    <col min="1" max="1" width="38.875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5"/>
      <c r="B1" s="35"/>
      <c r="C1" s="35"/>
      <c r="D1" s="35"/>
      <c r="E1" s="35"/>
      <c r="F1" s="35"/>
      <c r="G1" s="35"/>
      <c r="H1" s="36" t="s">
        <v>278</v>
      </c>
    </row>
    <row r="2" ht="30.65" customHeight="1" spans="1:8">
      <c r="A2" s="37" t="s">
        <v>279</v>
      </c>
      <c r="B2" s="37"/>
      <c r="C2" s="37"/>
      <c r="D2" s="37"/>
      <c r="E2" s="37"/>
      <c r="F2" s="37"/>
      <c r="G2" s="37"/>
      <c r="H2" s="37"/>
    </row>
    <row r="3" ht="18.75" customHeight="1" spans="1:8">
      <c r="A3" s="38" t="str">
        <f>"单位名称："&amp;"云南省商务厅机关服务中心"</f>
        <v>单位名称：云南省商务厅机关服务中心</v>
      </c>
      <c r="B3" s="35"/>
      <c r="C3" s="35"/>
      <c r="D3" s="35"/>
      <c r="E3" s="35"/>
      <c r="F3" s="35"/>
      <c r="G3" s="35"/>
      <c r="H3" s="35"/>
    </row>
    <row r="4" ht="18.75" customHeight="1" spans="1:8">
      <c r="A4" s="39" t="s">
        <v>126</v>
      </c>
      <c r="B4" s="39" t="s">
        <v>280</v>
      </c>
      <c r="C4" s="39" t="s">
        <v>281</v>
      </c>
      <c r="D4" s="39" t="s">
        <v>282</v>
      </c>
      <c r="E4" s="39" t="s">
        <v>283</v>
      </c>
      <c r="F4" s="39" t="s">
        <v>284</v>
      </c>
      <c r="G4" s="39"/>
      <c r="H4" s="39"/>
    </row>
    <row r="5" ht="18.75" customHeight="1" spans="1:8">
      <c r="A5" s="39"/>
      <c r="B5" s="39"/>
      <c r="C5" s="39"/>
      <c r="D5" s="39"/>
      <c r="E5" s="39"/>
      <c r="F5" s="39" t="s">
        <v>231</v>
      </c>
      <c r="G5" s="39" t="s">
        <v>285</v>
      </c>
      <c r="H5" s="39" t="s">
        <v>286</v>
      </c>
    </row>
    <row r="6" ht="25" customHeight="1" spans="1:8">
      <c r="A6" s="40" t="s">
        <v>109</v>
      </c>
      <c r="B6" s="40" t="s">
        <v>110</v>
      </c>
      <c r="C6" s="40" t="s">
        <v>111</v>
      </c>
      <c r="D6" s="40" t="s">
        <v>112</v>
      </c>
      <c r="E6" s="40" t="s">
        <v>113</v>
      </c>
      <c r="F6" s="40" t="s">
        <v>114</v>
      </c>
      <c r="G6" s="40" t="s">
        <v>287</v>
      </c>
      <c r="H6" s="40" t="s">
        <v>288</v>
      </c>
    </row>
    <row r="7" ht="29.9" customHeight="1" spans="1:8">
      <c r="A7" s="41" t="s">
        <v>45</v>
      </c>
      <c r="B7" s="41" t="s">
        <v>289</v>
      </c>
      <c r="C7" s="41" t="s">
        <v>238</v>
      </c>
      <c r="D7" s="41" t="s">
        <v>290</v>
      </c>
      <c r="E7" s="39" t="s">
        <v>239</v>
      </c>
      <c r="F7" s="42">
        <v>1</v>
      </c>
      <c r="G7" s="43">
        <v>9000</v>
      </c>
      <c r="H7" s="43">
        <v>9000</v>
      </c>
    </row>
    <row r="8" ht="24" customHeight="1" spans="1:8">
      <c r="A8" s="39" t="s">
        <v>30</v>
      </c>
      <c r="B8" s="39"/>
      <c r="C8" s="39"/>
      <c r="D8" s="39"/>
      <c r="E8" s="39"/>
      <c r="F8" s="42">
        <v>1</v>
      </c>
      <c r="G8" s="43"/>
      <c r="H8" s="43">
        <v>9000</v>
      </c>
    </row>
    <row r="9" ht="27" customHeight="1" spans="1:8">
      <c r="A9" s="41" t="s">
        <v>291</v>
      </c>
      <c r="B9" s="41"/>
      <c r="C9" s="41"/>
      <c r="D9" s="41"/>
      <c r="E9" s="41"/>
      <c r="F9" s="44"/>
      <c r="G9" s="45"/>
      <c r="H9" s="45"/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H8" sqref="H8"/>
    </sheetView>
  </sheetViews>
  <sheetFormatPr defaultColWidth="9.14166666666667" defaultRowHeight="14.25" customHeight="1"/>
  <cols>
    <col min="1" max="1" width="16.3166666666667" customWidth="1"/>
    <col min="2" max="2" width="26.875" customWidth="1"/>
    <col min="3" max="3" width="20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292</v>
      </c>
    </row>
    <row r="2" ht="27.75" customHeight="1" spans="1:11">
      <c r="A2" s="27" t="s">
        <v>293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21" customHeight="1" spans="1:11">
      <c r="A3" s="4" t="str">
        <f>"单位名称："&amp;"云南省商务厅机关服务中心"</f>
        <v>单位名称：云南省商务厅机关服务中心</v>
      </c>
      <c r="B3" s="5"/>
      <c r="C3" s="5"/>
      <c r="D3" s="5"/>
      <c r="E3" s="5"/>
      <c r="F3" s="5"/>
      <c r="G3" s="5"/>
      <c r="H3" s="28"/>
      <c r="I3" s="28"/>
      <c r="J3" s="28"/>
      <c r="K3" s="7" t="s">
        <v>2</v>
      </c>
    </row>
    <row r="4" ht="21.75" customHeight="1" spans="1:11">
      <c r="A4" s="8" t="s">
        <v>204</v>
      </c>
      <c r="B4" s="8" t="s">
        <v>128</v>
      </c>
      <c r="C4" s="8" t="s">
        <v>205</v>
      </c>
      <c r="D4" s="9" t="s">
        <v>129</v>
      </c>
      <c r="E4" s="9" t="s">
        <v>130</v>
      </c>
      <c r="F4" s="9" t="s">
        <v>131</v>
      </c>
      <c r="G4" s="9" t="s">
        <v>132</v>
      </c>
      <c r="H4" s="15" t="s">
        <v>30</v>
      </c>
      <c r="I4" s="10" t="s">
        <v>294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9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0">
        <v>10</v>
      </c>
      <c r="K7" s="30">
        <v>11</v>
      </c>
    </row>
    <row r="8" ht="30.65" customHeight="1" spans="1:11">
      <c r="A8" s="31"/>
      <c r="B8" s="20"/>
      <c r="C8" s="31"/>
      <c r="D8" s="31"/>
      <c r="E8" s="31"/>
      <c r="F8" s="31"/>
      <c r="G8" s="31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23" t="s">
        <v>92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1" ht="20" customHeight="1" spans="1:11">
      <c r="A11" s="34" t="s">
        <v>295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61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workbookViewId="0">
      <selection activeCell="G3" sqref="G3"/>
    </sheetView>
  </sheetViews>
  <sheetFormatPr defaultColWidth="9.14166666666667" defaultRowHeight="14.25" customHeight="1" outlineLevelCol="6"/>
  <cols>
    <col min="1" max="1" width="37.7416666666667" customWidth="1"/>
    <col min="2" max="2" width="21.625" customWidth="1"/>
    <col min="3" max="3" width="24.875" customWidth="1"/>
    <col min="4" max="4" width="17.0333333333333" customWidth="1"/>
    <col min="5" max="5" width="23.5" customWidth="1"/>
    <col min="6" max="6" width="23.25" customWidth="1"/>
    <col min="7" max="7" width="23.375" customWidth="1"/>
  </cols>
  <sheetData>
    <row r="1" ht="21" customHeight="1" spans="1:7">
      <c r="D1" s="1"/>
      <c r="G1" s="2" t="s">
        <v>296</v>
      </c>
    </row>
    <row r="2" ht="27.75" customHeight="1" spans="1:7">
      <c r="A2" s="3" t="s">
        <v>297</v>
      </c>
      <c r="B2" s="3"/>
      <c r="C2" s="3"/>
      <c r="D2" s="3"/>
      <c r="E2" s="3"/>
      <c r="F2" s="3"/>
      <c r="G2" s="3"/>
    </row>
    <row r="3" ht="33" customHeight="1" spans="1:7">
      <c r="A3" s="4" t="str">
        <f>"单位名称："&amp;"云南省商务厅机关服务中心"</f>
        <v>单位名称：云南省商务厅机关服务中心</v>
      </c>
      <c r="B3" s="5"/>
      <c r="C3" s="5"/>
      <c r="D3" s="5"/>
      <c r="E3" s="6"/>
      <c r="F3" s="6"/>
      <c r="G3" s="7" t="s">
        <v>2</v>
      </c>
    </row>
    <row r="4" ht="21.75" customHeight="1" spans="1:7">
      <c r="A4" s="8" t="s">
        <v>205</v>
      </c>
      <c r="B4" s="8" t="s">
        <v>204</v>
      </c>
      <c r="C4" s="8" t="s">
        <v>128</v>
      </c>
      <c r="D4" s="9" t="s">
        <v>298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299</v>
      </c>
      <c r="F5" s="9" t="s">
        <v>300</v>
      </c>
      <c r="G5" s="9" t="s">
        <v>301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302</v>
      </c>
      <c r="C10" s="24"/>
      <c r="D10" s="25"/>
      <c r="E10" s="22"/>
      <c r="F10" s="22"/>
      <c r="G10" s="22"/>
    </row>
    <row r="11" customHeight="1" spans="1:7">
      <c r="A11" s="26" t="s">
        <v>208</v>
      </c>
      <c r="B11" s="26"/>
      <c r="C11" s="26"/>
      <c r="D11" s="26"/>
      <c r="E11" s="26"/>
      <c r="F11" s="26"/>
      <c r="G11" s="26"/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A3" sqref="A3:D3"/>
    </sheetView>
  </sheetViews>
  <sheetFormatPr defaultColWidth="8" defaultRowHeight="14.25" customHeight="1"/>
  <cols>
    <col min="1" max="1" width="17.625" customWidth="1"/>
    <col min="2" max="2" width="27.125" customWidth="1"/>
    <col min="3" max="5" width="16.175" customWidth="1"/>
    <col min="6" max="6" width="10.625" customWidth="1"/>
    <col min="7" max="7" width="12" customWidth="1"/>
    <col min="8" max="8" width="12.75" customWidth="1"/>
    <col min="9" max="9" width="11.75" customWidth="1"/>
    <col min="10" max="10" width="9.25" customWidth="1"/>
    <col min="11" max="19" width="16.175" customWidth="1"/>
  </cols>
  <sheetData>
    <row r="1" ht="18" customHeight="1" spans="1:19">
      <c r="A1" s="169"/>
      <c r="J1" s="170"/>
      <c r="R1" s="171" t="s">
        <v>26</v>
      </c>
      <c r="S1" s="172"/>
    </row>
    <row r="2" ht="36" customHeight="1" spans="1:19">
      <c r="A2" s="173" t="s">
        <v>27</v>
      </c>
      <c r="B2" s="27"/>
      <c r="C2" s="27"/>
      <c r="D2" s="27"/>
      <c r="E2" s="27"/>
      <c r="F2" s="27"/>
      <c r="G2" s="27"/>
      <c r="H2" s="27"/>
      <c r="I2" s="27"/>
      <c r="J2" s="48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5" t="str">
        <f>"单位名称："&amp;"云南省商务厅机关服务中心"</f>
        <v>单位名称：云南省商务厅机关服务中心</v>
      </c>
      <c r="B3" s="6"/>
      <c r="C3" s="6"/>
      <c r="D3" s="6"/>
      <c r="E3" s="28"/>
      <c r="F3" s="28"/>
      <c r="G3" s="28"/>
      <c r="H3" s="28"/>
      <c r="I3" s="28"/>
      <c r="J3" s="174"/>
      <c r="K3" s="28"/>
      <c r="L3" s="28"/>
      <c r="M3" s="28"/>
      <c r="N3" s="175"/>
      <c r="O3" s="175"/>
      <c r="P3" s="175"/>
      <c r="Q3" s="175"/>
      <c r="R3" s="7" t="s">
        <v>2</v>
      </c>
      <c r="S3" s="7"/>
    </row>
    <row r="4" ht="35" customHeight="1" spans="1:19">
      <c r="A4" s="176" t="s">
        <v>28</v>
      </c>
      <c r="B4" s="177" t="s">
        <v>29</v>
      </c>
      <c r="C4" s="177" t="s">
        <v>30</v>
      </c>
      <c r="D4" s="79" t="s">
        <v>31</v>
      </c>
      <c r="E4" s="78"/>
      <c r="F4" s="78"/>
      <c r="G4" s="78"/>
      <c r="H4" s="78"/>
      <c r="I4" s="78"/>
      <c r="J4" s="80"/>
      <c r="K4" s="78"/>
      <c r="L4" s="78"/>
      <c r="M4" s="78"/>
      <c r="N4" s="81"/>
      <c r="O4" s="81" t="s">
        <v>20</v>
      </c>
      <c r="P4" s="81"/>
      <c r="Q4" s="81"/>
      <c r="R4" s="81"/>
      <c r="S4" s="81"/>
    </row>
    <row r="5" ht="18" customHeight="1" spans="1:19">
      <c r="A5" s="178"/>
      <c r="B5" s="179"/>
      <c r="C5" s="179"/>
      <c r="D5" s="82" t="s">
        <v>32</v>
      </c>
      <c r="E5" s="82" t="s">
        <v>33</v>
      </c>
      <c r="F5" s="82" t="s">
        <v>34</v>
      </c>
      <c r="G5" s="82" t="s">
        <v>35</v>
      </c>
      <c r="H5" s="82" t="s">
        <v>36</v>
      </c>
      <c r="I5" s="84" t="s">
        <v>37</v>
      </c>
      <c r="J5" s="85"/>
      <c r="K5" s="84" t="s">
        <v>38</v>
      </c>
      <c r="L5" s="84" t="s">
        <v>39</v>
      </c>
      <c r="M5" s="84" t="s">
        <v>40</v>
      </c>
      <c r="N5" s="87" t="s">
        <v>41</v>
      </c>
      <c r="O5" s="122" t="s">
        <v>32</v>
      </c>
      <c r="P5" s="122" t="s">
        <v>33</v>
      </c>
      <c r="Q5" s="122" t="s">
        <v>34</v>
      </c>
      <c r="R5" s="122" t="s">
        <v>35</v>
      </c>
      <c r="S5" s="122" t="s">
        <v>42</v>
      </c>
    </row>
    <row r="6" ht="38" customHeight="1" spans="1:19">
      <c r="A6" s="180"/>
      <c r="B6" s="181"/>
      <c r="C6" s="181"/>
      <c r="D6" s="102"/>
      <c r="E6" s="102"/>
      <c r="F6" s="102"/>
      <c r="G6" s="102"/>
      <c r="H6" s="102"/>
      <c r="I6" s="88" t="s">
        <v>32</v>
      </c>
      <c r="J6" s="88" t="s">
        <v>43</v>
      </c>
      <c r="K6" s="88" t="s">
        <v>38</v>
      </c>
      <c r="L6" s="88" t="s">
        <v>39</v>
      </c>
      <c r="M6" s="88" t="s">
        <v>40</v>
      </c>
      <c r="N6" s="88" t="s">
        <v>41</v>
      </c>
      <c r="O6" s="88"/>
      <c r="P6" s="88"/>
      <c r="Q6" s="88"/>
      <c r="R6" s="88"/>
      <c r="S6" s="88"/>
    </row>
    <row r="7" ht="16.5" customHeight="1" spans="1:19">
      <c r="A7" s="182">
        <v>1</v>
      </c>
      <c r="B7" s="183">
        <v>2</v>
      </c>
      <c r="C7" s="183">
        <v>3</v>
      </c>
      <c r="D7" s="19">
        <v>4</v>
      </c>
      <c r="E7" s="10">
        <v>5</v>
      </c>
      <c r="F7" s="19">
        <v>6</v>
      </c>
      <c r="G7" s="19">
        <v>7</v>
      </c>
      <c r="H7" s="10">
        <v>8</v>
      </c>
      <c r="I7" s="19">
        <v>9</v>
      </c>
      <c r="J7" s="30">
        <v>10</v>
      </c>
      <c r="K7" s="30">
        <v>11</v>
      </c>
      <c r="L7" s="184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</row>
    <row r="8" ht="39" customHeight="1" spans="1:19">
      <c r="A8" s="53" t="s">
        <v>44</v>
      </c>
      <c r="B8" s="53" t="s">
        <v>45</v>
      </c>
      <c r="C8" s="185">
        <v>5335186.46</v>
      </c>
      <c r="D8" s="167">
        <v>5334856.27</v>
      </c>
      <c r="E8" s="168">
        <v>5327826.08</v>
      </c>
      <c r="F8" s="168"/>
      <c r="G8" s="168"/>
      <c r="H8" s="168"/>
      <c r="I8" s="168">
        <v>7030.19</v>
      </c>
      <c r="J8" s="168"/>
      <c r="K8" s="168"/>
      <c r="L8" s="168"/>
      <c r="M8" s="168"/>
      <c r="N8" s="168">
        <v>7030.19</v>
      </c>
      <c r="O8" s="168">
        <v>330.19</v>
      </c>
      <c r="P8" s="168"/>
      <c r="Q8" s="168"/>
      <c r="R8" s="168"/>
      <c r="S8" s="168">
        <v>330.19</v>
      </c>
    </row>
    <row r="9" ht="57" customHeight="1" spans="1:19">
      <c r="A9" s="52" t="s">
        <v>30</v>
      </c>
      <c r="B9" s="186"/>
      <c r="C9" s="187">
        <v>5335186.46</v>
      </c>
      <c r="D9" s="167">
        <v>5334856.27</v>
      </c>
      <c r="E9" s="168">
        <v>5327826.08</v>
      </c>
      <c r="F9" s="168"/>
      <c r="G9" s="168"/>
      <c r="H9" s="168"/>
      <c r="I9" s="168">
        <v>7030.19</v>
      </c>
      <c r="J9" s="168"/>
      <c r="K9" s="168"/>
      <c r="L9" s="168"/>
      <c r="M9" s="168"/>
      <c r="N9" s="168">
        <v>7030.19</v>
      </c>
      <c r="O9" s="168">
        <v>330.19</v>
      </c>
      <c r="P9" s="168"/>
      <c r="Q9" s="168"/>
      <c r="R9" s="168"/>
      <c r="S9" s="168">
        <v>330.19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4"/>
  <sheetViews>
    <sheetView showZeros="0" topLeftCell="E11" workbookViewId="0">
      <selection activeCell="A4" sqref="A4:O24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5" width="18.85" customWidth="1"/>
    <col min="6" max="6" width="14.25" customWidth="1"/>
    <col min="7" max="7" width="12" customWidth="1"/>
    <col min="8" max="8" width="13" customWidth="1"/>
    <col min="9" max="9" width="14" customWidth="1"/>
    <col min="10" max="10" width="11.375" customWidth="1"/>
    <col min="11" max="11" width="16" customWidth="1"/>
    <col min="12" max="15" width="18.85" customWidth="1"/>
  </cols>
  <sheetData>
    <row r="1" ht="15.75" customHeight="1" spans="1:15">
      <c r="O1" s="100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66" t="str">
        <f>"单位名称："&amp;"云南省商务厅机关服务中心"</f>
        <v>单位名称：云南省商务厅机关服务中心</v>
      </c>
      <c r="B3" s="112"/>
      <c r="C3" s="74"/>
      <c r="D3" s="74"/>
      <c r="E3" s="74"/>
      <c r="F3" s="74"/>
      <c r="G3" s="28"/>
      <c r="H3" s="74"/>
      <c r="I3" s="74"/>
      <c r="J3" s="28"/>
      <c r="K3" s="74"/>
      <c r="L3" s="74"/>
      <c r="M3" s="28"/>
      <c r="N3" s="28"/>
      <c r="O3" s="101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19" t="s">
        <v>33</v>
      </c>
      <c r="E4" s="19"/>
      <c r="F4" s="19"/>
      <c r="G4" s="9" t="s">
        <v>34</v>
      </c>
      <c r="H4" s="9" t="s">
        <v>35</v>
      </c>
      <c r="I4" s="9" t="s">
        <v>50</v>
      </c>
      <c r="J4" s="10" t="s">
        <v>51</v>
      </c>
      <c r="K4" s="78" t="s">
        <v>52</v>
      </c>
      <c r="L4" s="78" t="s">
        <v>53</v>
      </c>
      <c r="M4" s="78" t="s">
        <v>54</v>
      </c>
      <c r="N4" s="78" t="s">
        <v>55</v>
      </c>
      <c r="O4" s="81" t="s">
        <v>56</v>
      </c>
    </row>
    <row r="5" ht="30" customHeight="1" spans="1:15">
      <c r="A5" s="18"/>
      <c r="B5" s="18"/>
      <c r="C5" s="18"/>
      <c r="D5" s="19" t="s">
        <v>32</v>
      </c>
      <c r="E5" s="19" t="s">
        <v>57</v>
      </c>
      <c r="F5" s="19" t="s">
        <v>58</v>
      </c>
      <c r="G5" s="18"/>
      <c r="H5" s="18"/>
      <c r="I5" s="18"/>
      <c r="J5" s="19" t="s">
        <v>32</v>
      </c>
      <c r="K5" s="89" t="s">
        <v>52</v>
      </c>
      <c r="L5" s="89" t="s">
        <v>53</v>
      </c>
      <c r="M5" s="89" t="s">
        <v>54</v>
      </c>
      <c r="N5" s="89" t="s">
        <v>55</v>
      </c>
      <c r="O5" s="89" t="s">
        <v>56</v>
      </c>
    </row>
    <row r="6" ht="16.5" customHeight="1" spans="1:15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  <c r="H6" s="30">
        <v>8</v>
      </c>
      <c r="I6" s="30">
        <v>9</v>
      </c>
      <c r="J6" s="30">
        <v>10</v>
      </c>
      <c r="K6" s="30">
        <v>11</v>
      </c>
      <c r="L6" s="30">
        <v>12</v>
      </c>
      <c r="M6" s="30">
        <v>13</v>
      </c>
      <c r="N6" s="30">
        <v>14</v>
      </c>
      <c r="O6" s="19">
        <v>15</v>
      </c>
    </row>
    <row r="7" s="50" customFormat="1" ht="25" customHeight="1" spans="1:15">
      <c r="A7" s="113" t="s">
        <v>59</v>
      </c>
      <c r="B7" s="113" t="s">
        <v>60</v>
      </c>
      <c r="C7" s="167">
        <v>4016743.14</v>
      </c>
      <c r="D7" s="167">
        <v>4016743.14</v>
      </c>
      <c r="E7" s="167">
        <v>4016743.14</v>
      </c>
      <c r="F7" s="167"/>
      <c r="G7" s="168"/>
      <c r="H7" s="167"/>
      <c r="I7" s="167"/>
      <c r="J7" s="167"/>
      <c r="K7" s="167"/>
      <c r="L7" s="167"/>
      <c r="M7" s="168"/>
      <c r="N7" s="167"/>
      <c r="O7" s="167"/>
    </row>
    <row r="8" s="50" customFormat="1" ht="25" customHeight="1" spans="1:15">
      <c r="A8" s="113" t="s">
        <v>61</v>
      </c>
      <c r="B8" s="113" t="s">
        <v>62</v>
      </c>
      <c r="C8" s="167">
        <v>4016743.14</v>
      </c>
      <c r="D8" s="167">
        <v>4016743.14</v>
      </c>
      <c r="E8" s="167">
        <v>4016743.14</v>
      </c>
      <c r="F8" s="167"/>
      <c r="G8" s="168"/>
      <c r="H8" s="167"/>
      <c r="I8" s="167"/>
      <c r="J8" s="167"/>
      <c r="K8" s="167"/>
      <c r="L8" s="167"/>
      <c r="M8" s="168"/>
      <c r="N8" s="167"/>
      <c r="O8" s="167"/>
    </row>
    <row r="9" s="50" customFormat="1" ht="25" customHeight="1" spans="1:15">
      <c r="A9" s="113" t="s">
        <v>63</v>
      </c>
      <c r="B9" s="113" t="s">
        <v>64</v>
      </c>
      <c r="C9" s="167">
        <v>4016743.14</v>
      </c>
      <c r="D9" s="167">
        <v>4016743.14</v>
      </c>
      <c r="E9" s="167">
        <v>4016743.14</v>
      </c>
      <c r="F9" s="167"/>
      <c r="G9" s="168"/>
      <c r="H9" s="167"/>
      <c r="I9" s="167"/>
      <c r="J9" s="167"/>
      <c r="K9" s="167"/>
      <c r="L9" s="167"/>
      <c r="M9" s="168"/>
      <c r="N9" s="167"/>
      <c r="O9" s="167"/>
    </row>
    <row r="10" s="50" customFormat="1" ht="25" customHeight="1" spans="1:15">
      <c r="A10" s="113" t="s">
        <v>65</v>
      </c>
      <c r="B10" s="113" t="s">
        <v>66</v>
      </c>
      <c r="C10" s="167">
        <v>471360.02</v>
      </c>
      <c r="D10" s="167">
        <v>471360.02</v>
      </c>
      <c r="E10" s="167">
        <v>471360.02</v>
      </c>
      <c r="F10" s="167"/>
      <c r="G10" s="168"/>
      <c r="H10" s="167"/>
      <c r="I10" s="167"/>
      <c r="J10" s="167"/>
      <c r="K10" s="167"/>
      <c r="L10" s="167"/>
      <c r="M10" s="168"/>
      <c r="N10" s="167"/>
      <c r="O10" s="167"/>
    </row>
    <row r="11" s="50" customFormat="1" ht="25" customHeight="1" spans="1:15">
      <c r="A11" s="113" t="s">
        <v>67</v>
      </c>
      <c r="B11" s="113" t="s">
        <v>68</v>
      </c>
      <c r="C11" s="167">
        <v>452627.76</v>
      </c>
      <c r="D11" s="167">
        <v>452627.76</v>
      </c>
      <c r="E11" s="167">
        <v>452627.76</v>
      </c>
      <c r="F11" s="167"/>
      <c r="G11" s="168"/>
      <c r="H11" s="167"/>
      <c r="I11" s="167"/>
      <c r="J11" s="167"/>
      <c r="K11" s="167"/>
      <c r="L11" s="167"/>
      <c r="M11" s="168"/>
      <c r="N11" s="167"/>
      <c r="O11" s="167"/>
    </row>
    <row r="12" s="50" customFormat="1" ht="25" customHeight="1" spans="1:15">
      <c r="A12" s="113" t="s">
        <v>69</v>
      </c>
      <c r="B12" s="113" t="s">
        <v>70</v>
      </c>
      <c r="C12" s="167">
        <v>9180</v>
      </c>
      <c r="D12" s="167">
        <v>9180</v>
      </c>
      <c r="E12" s="167">
        <v>9180</v>
      </c>
      <c r="F12" s="167"/>
      <c r="G12" s="168"/>
      <c r="H12" s="167"/>
      <c r="I12" s="167"/>
      <c r="J12" s="167"/>
      <c r="K12" s="167"/>
      <c r="L12" s="167"/>
      <c r="M12" s="168"/>
      <c r="N12" s="167"/>
      <c r="O12" s="167"/>
    </row>
    <row r="13" s="50" customFormat="1" ht="25" customHeight="1" spans="1:15">
      <c r="A13" s="113" t="s">
        <v>71</v>
      </c>
      <c r="B13" s="113" t="s">
        <v>72</v>
      </c>
      <c r="C13" s="167">
        <v>443447.76</v>
      </c>
      <c r="D13" s="167">
        <v>443447.76</v>
      </c>
      <c r="E13" s="167">
        <v>443447.76</v>
      </c>
      <c r="F13" s="167"/>
      <c r="G13" s="168"/>
      <c r="H13" s="167"/>
      <c r="I13" s="167"/>
      <c r="J13" s="167"/>
      <c r="K13" s="167"/>
      <c r="L13" s="167"/>
      <c r="M13" s="168"/>
      <c r="N13" s="167"/>
      <c r="O13" s="167"/>
    </row>
    <row r="14" s="50" customFormat="1" ht="25" customHeight="1" spans="1:15">
      <c r="A14" s="113" t="s">
        <v>73</v>
      </c>
      <c r="B14" s="113" t="s">
        <v>74</v>
      </c>
      <c r="C14" s="167">
        <v>18732.26</v>
      </c>
      <c r="D14" s="167">
        <v>18732.26</v>
      </c>
      <c r="E14" s="167">
        <v>18732.26</v>
      </c>
      <c r="F14" s="167"/>
      <c r="G14" s="168"/>
      <c r="H14" s="167"/>
      <c r="I14" s="167"/>
      <c r="J14" s="167"/>
      <c r="K14" s="167"/>
      <c r="L14" s="167"/>
      <c r="M14" s="168"/>
      <c r="N14" s="167"/>
      <c r="O14" s="167"/>
    </row>
    <row r="15" s="50" customFormat="1" ht="25" customHeight="1" spans="1:15">
      <c r="A15" s="113" t="s">
        <v>75</v>
      </c>
      <c r="B15" s="113" t="s">
        <v>74</v>
      </c>
      <c r="C15" s="167">
        <v>18732.26</v>
      </c>
      <c r="D15" s="167">
        <v>18732.26</v>
      </c>
      <c r="E15" s="167">
        <v>18732.26</v>
      </c>
      <c r="F15" s="167"/>
      <c r="G15" s="168"/>
      <c r="H15" s="167"/>
      <c r="I15" s="167"/>
      <c r="J15" s="167"/>
      <c r="K15" s="167"/>
      <c r="L15" s="167"/>
      <c r="M15" s="168"/>
      <c r="N15" s="167"/>
      <c r="O15" s="167"/>
    </row>
    <row r="16" s="50" customFormat="1" ht="25" customHeight="1" spans="1:15">
      <c r="A16" s="113" t="s">
        <v>76</v>
      </c>
      <c r="B16" s="113" t="s">
        <v>77</v>
      </c>
      <c r="C16" s="167">
        <v>509252.26</v>
      </c>
      <c r="D16" s="167">
        <v>509252.26</v>
      </c>
      <c r="E16" s="167">
        <v>509252.26</v>
      </c>
      <c r="F16" s="167"/>
      <c r="G16" s="168"/>
      <c r="H16" s="167"/>
      <c r="I16" s="167"/>
      <c r="J16" s="167"/>
      <c r="K16" s="167"/>
      <c r="L16" s="167"/>
      <c r="M16" s="168"/>
      <c r="N16" s="167"/>
      <c r="O16" s="167"/>
    </row>
    <row r="17" s="50" customFormat="1" ht="25" customHeight="1" spans="1:15">
      <c r="A17" s="113" t="s">
        <v>78</v>
      </c>
      <c r="B17" s="113" t="s">
        <v>79</v>
      </c>
      <c r="C17" s="167">
        <v>509252.26</v>
      </c>
      <c r="D17" s="167">
        <v>509252.26</v>
      </c>
      <c r="E17" s="167">
        <v>509252.26</v>
      </c>
      <c r="F17" s="167"/>
      <c r="G17" s="168"/>
      <c r="H17" s="167"/>
      <c r="I17" s="167"/>
      <c r="J17" s="167"/>
      <c r="K17" s="167"/>
      <c r="L17" s="167"/>
      <c r="M17" s="168"/>
      <c r="N17" s="167"/>
      <c r="O17" s="167"/>
    </row>
    <row r="18" s="50" customFormat="1" ht="25" customHeight="1" spans="1:15">
      <c r="A18" s="113" t="s">
        <v>80</v>
      </c>
      <c r="B18" s="113" t="s">
        <v>81</v>
      </c>
      <c r="C18" s="167">
        <v>277154.85</v>
      </c>
      <c r="D18" s="167">
        <v>277154.85</v>
      </c>
      <c r="E18" s="167">
        <v>277154.85</v>
      </c>
      <c r="F18" s="167"/>
      <c r="G18" s="168"/>
      <c r="H18" s="167"/>
      <c r="I18" s="167"/>
      <c r="J18" s="167"/>
      <c r="K18" s="167"/>
      <c r="L18" s="167"/>
      <c r="M18" s="168"/>
      <c r="N18" s="167"/>
      <c r="O18" s="167"/>
    </row>
    <row r="19" s="50" customFormat="1" ht="25" customHeight="1" spans="1:15">
      <c r="A19" s="113" t="s">
        <v>82</v>
      </c>
      <c r="B19" s="113" t="s">
        <v>83</v>
      </c>
      <c r="C19" s="167">
        <v>214898.41</v>
      </c>
      <c r="D19" s="167">
        <v>214898.41</v>
      </c>
      <c r="E19" s="167">
        <v>214898.41</v>
      </c>
      <c r="F19" s="167"/>
      <c r="G19" s="168"/>
      <c r="H19" s="167"/>
      <c r="I19" s="167"/>
      <c r="J19" s="167"/>
      <c r="K19" s="167"/>
      <c r="L19" s="167"/>
      <c r="M19" s="168"/>
      <c r="N19" s="167"/>
      <c r="O19" s="167"/>
    </row>
    <row r="20" s="50" customFormat="1" ht="25" customHeight="1" spans="1:15">
      <c r="A20" s="113" t="s">
        <v>84</v>
      </c>
      <c r="B20" s="113" t="s">
        <v>85</v>
      </c>
      <c r="C20" s="167">
        <v>17199</v>
      </c>
      <c r="D20" s="167">
        <v>17199</v>
      </c>
      <c r="E20" s="167">
        <v>17199</v>
      </c>
      <c r="F20" s="167"/>
      <c r="G20" s="168"/>
      <c r="H20" s="167"/>
      <c r="I20" s="167"/>
      <c r="J20" s="167"/>
      <c r="K20" s="167"/>
      <c r="L20" s="167"/>
      <c r="M20" s="168"/>
      <c r="N20" s="167"/>
      <c r="O20" s="167"/>
    </row>
    <row r="21" s="50" customFormat="1" ht="25" customHeight="1" spans="1:15">
      <c r="A21" s="113" t="s">
        <v>86</v>
      </c>
      <c r="B21" s="113" t="s">
        <v>87</v>
      </c>
      <c r="C21" s="167">
        <v>330470.66</v>
      </c>
      <c r="D21" s="167">
        <v>330470.66</v>
      </c>
      <c r="E21" s="167">
        <v>330470.66</v>
      </c>
      <c r="F21" s="167"/>
      <c r="G21" s="168"/>
      <c r="H21" s="167"/>
      <c r="I21" s="167"/>
      <c r="J21" s="167"/>
      <c r="K21" s="167"/>
      <c r="L21" s="167"/>
      <c r="M21" s="168"/>
      <c r="N21" s="167"/>
      <c r="O21" s="167"/>
    </row>
    <row r="22" s="50" customFormat="1" ht="25" customHeight="1" spans="1:15">
      <c r="A22" s="113" t="s">
        <v>88</v>
      </c>
      <c r="B22" s="113" t="s">
        <v>89</v>
      </c>
      <c r="C22" s="167">
        <v>330470.66</v>
      </c>
      <c r="D22" s="167">
        <v>330470.66</v>
      </c>
      <c r="E22" s="167">
        <v>330470.66</v>
      </c>
      <c r="F22" s="167"/>
      <c r="G22" s="168"/>
      <c r="H22" s="167"/>
      <c r="I22" s="167"/>
      <c r="J22" s="167"/>
      <c r="K22" s="167"/>
      <c r="L22" s="167"/>
      <c r="M22" s="168"/>
      <c r="N22" s="167"/>
      <c r="O22" s="167"/>
    </row>
    <row r="23" s="50" customFormat="1" ht="25" customHeight="1" spans="1:15">
      <c r="A23" s="113" t="s">
        <v>90</v>
      </c>
      <c r="B23" s="113" t="s">
        <v>91</v>
      </c>
      <c r="C23" s="167">
        <v>330470.66</v>
      </c>
      <c r="D23" s="167">
        <v>330470.66</v>
      </c>
      <c r="E23" s="167">
        <v>330470.66</v>
      </c>
      <c r="F23" s="167"/>
      <c r="G23" s="168"/>
      <c r="H23" s="167"/>
      <c r="I23" s="167"/>
      <c r="J23" s="167"/>
      <c r="K23" s="167"/>
      <c r="L23" s="167"/>
      <c r="M23" s="168"/>
      <c r="N23" s="167"/>
      <c r="O23" s="167"/>
    </row>
    <row r="24" s="50" customFormat="1" ht="25" customHeight="1" spans="1:15">
      <c r="A24" s="89" t="s">
        <v>92</v>
      </c>
      <c r="B24" s="113" t="s">
        <v>92</v>
      </c>
      <c r="C24" s="167">
        <v>5327826.08</v>
      </c>
      <c r="D24" s="167">
        <v>5327826.08</v>
      </c>
      <c r="E24" s="167">
        <v>5327826.08</v>
      </c>
      <c r="F24" s="167"/>
      <c r="G24" s="168"/>
      <c r="H24" s="167"/>
      <c r="I24" s="167"/>
      <c r="J24" s="167"/>
      <c r="K24" s="167"/>
      <c r="L24" s="167"/>
      <c r="M24" s="168"/>
      <c r="N24" s="167"/>
      <c r="O24" s="167"/>
    </row>
  </sheetData>
  <mergeCells count="11">
    <mergeCell ref="A2:O2"/>
    <mergeCell ref="A3:L3"/>
    <mergeCell ref="D4:F4"/>
    <mergeCell ref="J4:O4"/>
    <mergeCell ref="A24:B24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5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C11" sqref="C11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1:4">
      <c r="D1" s="100" t="s">
        <v>93</v>
      </c>
    </row>
    <row r="2" ht="31.5" customHeight="1" spans="1:4">
      <c r="A2" s="47" t="s">
        <v>94</v>
      </c>
      <c r="B2" s="152"/>
      <c r="C2" s="152"/>
      <c r="D2" s="152"/>
    </row>
    <row r="3" ht="17.25" customHeight="1" spans="1:4">
      <c r="A3" s="4" t="str">
        <f>"单位名称："&amp;"云南省商务厅机关服务中心"</f>
        <v>单位名称：云南省商务厅机关服务中心</v>
      </c>
      <c r="B3" s="153"/>
      <c r="C3" s="154"/>
      <c r="D3" s="101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55" t="s">
        <v>6</v>
      </c>
      <c r="C5" s="15" t="s">
        <v>95</v>
      </c>
      <c r="D5" s="155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56" t="s">
        <v>96</v>
      </c>
      <c r="B7" s="157">
        <v>5327826.08</v>
      </c>
      <c r="C7" s="158" t="s">
        <v>97</v>
      </c>
      <c r="D7" s="157">
        <v>5327826.08</v>
      </c>
    </row>
    <row r="8" ht="29.15" customHeight="1" spans="1:4">
      <c r="A8" s="159" t="s">
        <v>98</v>
      </c>
      <c r="B8" s="126">
        <v>5327826.08</v>
      </c>
      <c r="C8" s="123" t="str">
        <f>"（一）"&amp;"一般公共服务支出"</f>
        <v>（一）一般公共服务支出</v>
      </c>
      <c r="D8" s="126">
        <v>4016743.14</v>
      </c>
    </row>
    <row r="9" ht="29.15" customHeight="1" spans="1:4">
      <c r="A9" s="159" t="s">
        <v>99</v>
      </c>
      <c r="B9" s="126"/>
      <c r="C9" s="123" t="str">
        <f>"（二）"&amp;"社会保障和就业支出"</f>
        <v>（二）社会保障和就业支出</v>
      </c>
      <c r="D9" s="126">
        <v>471360.02</v>
      </c>
    </row>
    <row r="10" ht="29.15" customHeight="1" spans="1:4">
      <c r="A10" s="159" t="s">
        <v>100</v>
      </c>
      <c r="B10" s="126"/>
      <c r="C10" s="123" t="str">
        <f>"（三）"&amp;"卫生健康支出"</f>
        <v>（三）卫生健康支出</v>
      </c>
      <c r="D10" s="126">
        <v>509252.26</v>
      </c>
    </row>
    <row r="11" ht="29.15" customHeight="1" spans="1:4">
      <c r="A11" s="160" t="s">
        <v>101</v>
      </c>
      <c r="B11" s="161"/>
      <c r="C11" s="123" t="str">
        <f>"（四）"&amp;"住房保障支出"</f>
        <v>（四）住房保障支出</v>
      </c>
      <c r="D11" s="126">
        <v>330470.66</v>
      </c>
    </row>
    <row r="12" ht="29.15" customHeight="1" spans="1:4">
      <c r="A12" s="159" t="s">
        <v>98</v>
      </c>
      <c r="B12" s="141"/>
      <c r="C12" s="162"/>
      <c r="D12" s="161"/>
    </row>
    <row r="13" ht="29.15" customHeight="1" spans="1:4">
      <c r="A13" s="163" t="s">
        <v>99</v>
      </c>
      <c r="B13" s="141"/>
      <c r="C13" s="162"/>
      <c r="D13" s="161"/>
    </row>
    <row r="14" ht="29.15" customHeight="1" spans="1:4">
      <c r="A14" s="163" t="s">
        <v>100</v>
      </c>
      <c r="B14" s="161"/>
      <c r="C14" s="162"/>
      <c r="D14" s="161"/>
    </row>
    <row r="15" ht="29.15" customHeight="1" spans="1:4">
      <c r="A15" s="164"/>
      <c r="B15" s="161"/>
      <c r="C15" s="165" t="s">
        <v>102</v>
      </c>
      <c r="D15" s="161"/>
    </row>
    <row r="16" ht="29.15" customHeight="1" spans="1:4">
      <c r="A16" s="164" t="s">
        <v>103</v>
      </c>
      <c r="B16" s="161">
        <v>5327826.08</v>
      </c>
      <c r="C16" s="162" t="s">
        <v>25</v>
      </c>
      <c r="D16" s="161">
        <v>5327826.08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4"/>
  <sheetViews>
    <sheetView showZeros="0" workbookViewId="0">
      <selection activeCell="A4" sqref="A4:G24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23" customHeight="1" spans="1:7">
      <c r="D1" s="116"/>
      <c r="F1" s="57"/>
      <c r="G1" s="100" t="s">
        <v>104</v>
      </c>
    </row>
    <row r="2" ht="39" customHeight="1" spans="1:7">
      <c r="A2" s="3" t="s">
        <v>105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"单位名称："&amp;"云南省商务厅机关服务中心"</f>
        <v>单位名称：云南省商务厅机关服务中心</v>
      </c>
      <c r="B3" s="26"/>
      <c r="C3" s="26"/>
      <c r="D3" s="26"/>
      <c r="E3" s="26"/>
      <c r="F3" s="101"/>
      <c r="G3" s="101" t="s">
        <v>2</v>
      </c>
    </row>
    <row r="4" ht="27" customHeight="1" spans="1:7">
      <c r="A4" s="144" t="s">
        <v>106</v>
      </c>
      <c r="B4" s="145"/>
      <c r="C4" s="146" t="s">
        <v>30</v>
      </c>
      <c r="D4" s="11" t="s">
        <v>57</v>
      </c>
      <c r="E4" s="11"/>
      <c r="F4" s="12"/>
      <c r="G4" s="146" t="s">
        <v>58</v>
      </c>
    </row>
    <row r="5" ht="20.25" customHeight="1" spans="1:7">
      <c r="A5" s="147" t="s">
        <v>48</v>
      </c>
      <c r="B5" s="148" t="s">
        <v>49</v>
      </c>
      <c r="C5" s="102"/>
      <c r="D5" s="102" t="s">
        <v>32</v>
      </c>
      <c r="E5" s="102" t="s">
        <v>107</v>
      </c>
      <c r="F5" s="102" t="s">
        <v>108</v>
      </c>
      <c r="G5" s="102"/>
    </row>
    <row r="6" ht="13.5" customHeight="1" spans="1:7">
      <c r="A6" s="149" t="s">
        <v>109</v>
      </c>
      <c r="B6" s="149" t="s">
        <v>110</v>
      </c>
      <c r="C6" s="149" t="s">
        <v>111</v>
      </c>
      <c r="D6" s="19"/>
      <c r="E6" s="149" t="s">
        <v>112</v>
      </c>
      <c r="F6" s="149" t="s">
        <v>113</v>
      </c>
      <c r="G6" s="149" t="s">
        <v>114</v>
      </c>
    </row>
    <row r="7" ht="18" customHeight="1" spans="1:7">
      <c r="A7" s="31" t="s">
        <v>59</v>
      </c>
      <c r="B7" s="31" t="s">
        <v>60</v>
      </c>
      <c r="C7" s="22">
        <v>4016743.14</v>
      </c>
      <c r="D7" s="22">
        <v>4016743.14</v>
      </c>
      <c r="E7" s="22">
        <v>3706919.85</v>
      </c>
      <c r="F7" s="22">
        <v>309823.29</v>
      </c>
      <c r="G7" s="22"/>
    </row>
    <row r="8" ht="18" customHeight="1" spans="1:7">
      <c r="A8" s="31" t="s">
        <v>61</v>
      </c>
      <c r="B8" s="150" t="s">
        <v>62</v>
      </c>
      <c r="C8" s="22">
        <v>4016743.14</v>
      </c>
      <c r="D8" s="22">
        <v>4016743.14</v>
      </c>
      <c r="E8" s="22">
        <v>3706919.85</v>
      </c>
      <c r="F8" s="22">
        <v>309823.29</v>
      </c>
      <c r="G8" s="22"/>
    </row>
    <row r="9" ht="18" customHeight="1" spans="1:7">
      <c r="A9" s="31" t="s">
        <v>63</v>
      </c>
      <c r="B9" s="151" t="s">
        <v>64</v>
      </c>
      <c r="C9" s="22">
        <v>4016743.14</v>
      </c>
      <c r="D9" s="22">
        <v>4016743.14</v>
      </c>
      <c r="E9" s="22">
        <v>3706919.85</v>
      </c>
      <c r="F9" s="22">
        <v>309823.29</v>
      </c>
      <c r="G9" s="22"/>
    </row>
    <row r="10" ht="18" customHeight="1" spans="1:7">
      <c r="A10" s="31" t="s">
        <v>65</v>
      </c>
      <c r="B10" s="31" t="s">
        <v>66</v>
      </c>
      <c r="C10" s="22">
        <v>471360.02</v>
      </c>
      <c r="D10" s="22">
        <v>471360.02</v>
      </c>
      <c r="E10" s="22">
        <v>462180.02</v>
      </c>
      <c r="F10" s="22">
        <v>9180</v>
      </c>
      <c r="G10" s="22"/>
    </row>
    <row r="11" ht="18" customHeight="1" spans="1:7">
      <c r="A11" s="31" t="s">
        <v>67</v>
      </c>
      <c r="B11" s="150" t="s">
        <v>68</v>
      </c>
      <c r="C11" s="22">
        <v>452627.76</v>
      </c>
      <c r="D11" s="22">
        <v>452627.76</v>
      </c>
      <c r="E11" s="22">
        <v>443447.76</v>
      </c>
      <c r="F11" s="22">
        <v>9180</v>
      </c>
      <c r="G11" s="22"/>
    </row>
    <row r="12" ht="18" customHeight="1" spans="1:7">
      <c r="A12" s="31" t="s">
        <v>69</v>
      </c>
      <c r="B12" s="151" t="s">
        <v>70</v>
      </c>
      <c r="C12" s="22">
        <v>9180</v>
      </c>
      <c r="D12" s="22">
        <v>9180</v>
      </c>
      <c r="E12" s="22"/>
      <c r="F12" s="22">
        <v>9180</v>
      </c>
      <c r="G12" s="22"/>
    </row>
    <row r="13" ht="18" customHeight="1" spans="1:7">
      <c r="A13" s="31" t="s">
        <v>71</v>
      </c>
      <c r="B13" s="151" t="s">
        <v>72</v>
      </c>
      <c r="C13" s="22">
        <v>443447.76</v>
      </c>
      <c r="D13" s="22">
        <v>443447.76</v>
      </c>
      <c r="E13" s="22">
        <v>443447.76</v>
      </c>
      <c r="F13" s="22"/>
      <c r="G13" s="22"/>
    </row>
    <row r="14" ht="18" customHeight="1" spans="1:7">
      <c r="A14" s="31" t="s">
        <v>73</v>
      </c>
      <c r="B14" s="150" t="s">
        <v>74</v>
      </c>
      <c r="C14" s="22">
        <v>18732.26</v>
      </c>
      <c r="D14" s="22">
        <v>18732.26</v>
      </c>
      <c r="E14" s="22">
        <v>18732.26</v>
      </c>
      <c r="F14" s="22"/>
      <c r="G14" s="22"/>
    </row>
    <row r="15" ht="18" customHeight="1" spans="1:7">
      <c r="A15" s="31" t="s">
        <v>75</v>
      </c>
      <c r="B15" s="151" t="s">
        <v>74</v>
      </c>
      <c r="C15" s="22">
        <v>18732.26</v>
      </c>
      <c r="D15" s="22">
        <v>18732.26</v>
      </c>
      <c r="E15" s="22">
        <v>18732.26</v>
      </c>
      <c r="F15" s="22"/>
      <c r="G15" s="22"/>
    </row>
    <row r="16" ht="18" customHeight="1" spans="1:7">
      <c r="A16" s="31" t="s">
        <v>76</v>
      </c>
      <c r="B16" s="31" t="s">
        <v>77</v>
      </c>
      <c r="C16" s="22">
        <v>509252.26</v>
      </c>
      <c r="D16" s="22">
        <v>509252.26</v>
      </c>
      <c r="E16" s="22">
        <v>509252.26</v>
      </c>
      <c r="F16" s="22"/>
      <c r="G16" s="22"/>
    </row>
    <row r="17" ht="18" customHeight="1" spans="1:7">
      <c r="A17" s="31" t="s">
        <v>78</v>
      </c>
      <c r="B17" s="150" t="s">
        <v>79</v>
      </c>
      <c r="C17" s="22">
        <v>509252.26</v>
      </c>
      <c r="D17" s="22">
        <v>509252.26</v>
      </c>
      <c r="E17" s="22">
        <v>509252.26</v>
      </c>
      <c r="F17" s="22"/>
      <c r="G17" s="22"/>
    </row>
    <row r="18" ht="18" customHeight="1" spans="1:7">
      <c r="A18" s="31" t="s">
        <v>80</v>
      </c>
      <c r="B18" s="151" t="s">
        <v>81</v>
      </c>
      <c r="C18" s="22">
        <v>277154.85</v>
      </c>
      <c r="D18" s="22">
        <v>277154.85</v>
      </c>
      <c r="E18" s="22">
        <v>277154.85</v>
      </c>
      <c r="F18" s="22"/>
      <c r="G18" s="22"/>
    </row>
    <row r="19" ht="18" customHeight="1" spans="1:7">
      <c r="A19" s="31" t="s">
        <v>82</v>
      </c>
      <c r="B19" s="151" t="s">
        <v>83</v>
      </c>
      <c r="C19" s="22">
        <v>214898.41</v>
      </c>
      <c r="D19" s="22">
        <v>214898.41</v>
      </c>
      <c r="E19" s="22">
        <v>214898.41</v>
      </c>
      <c r="F19" s="22"/>
      <c r="G19" s="22"/>
    </row>
    <row r="20" ht="18" customHeight="1" spans="1:7">
      <c r="A20" s="31" t="s">
        <v>84</v>
      </c>
      <c r="B20" s="151" t="s">
        <v>85</v>
      </c>
      <c r="C20" s="22">
        <v>17199</v>
      </c>
      <c r="D20" s="22">
        <v>17199</v>
      </c>
      <c r="E20" s="22">
        <v>17199</v>
      </c>
      <c r="F20" s="22"/>
      <c r="G20" s="22"/>
    </row>
    <row r="21" ht="18" customHeight="1" spans="1:7">
      <c r="A21" s="31" t="s">
        <v>86</v>
      </c>
      <c r="B21" s="31" t="s">
        <v>87</v>
      </c>
      <c r="C21" s="22">
        <v>330470.66</v>
      </c>
      <c r="D21" s="22">
        <v>330470.66</v>
      </c>
      <c r="E21" s="22">
        <v>330470.66</v>
      </c>
      <c r="F21" s="22"/>
      <c r="G21" s="22"/>
    </row>
    <row r="22" ht="18" customHeight="1" spans="1:7">
      <c r="A22" s="31" t="s">
        <v>88</v>
      </c>
      <c r="B22" s="150" t="s">
        <v>89</v>
      </c>
      <c r="C22" s="22">
        <v>330470.66</v>
      </c>
      <c r="D22" s="22">
        <v>330470.66</v>
      </c>
      <c r="E22" s="22">
        <v>330470.66</v>
      </c>
      <c r="F22" s="22"/>
      <c r="G22" s="22"/>
    </row>
    <row r="23" ht="18" customHeight="1" spans="1:7">
      <c r="A23" s="31" t="s">
        <v>90</v>
      </c>
      <c r="B23" s="151" t="s">
        <v>91</v>
      </c>
      <c r="C23" s="22">
        <v>330470.66</v>
      </c>
      <c r="D23" s="22">
        <v>330470.66</v>
      </c>
      <c r="E23" s="22">
        <v>330470.66</v>
      </c>
      <c r="F23" s="22"/>
      <c r="G23" s="22"/>
    </row>
    <row r="24" ht="18" customHeight="1" spans="1:7">
      <c r="A24" s="10" t="s">
        <v>92</v>
      </c>
      <c r="B24" s="12" t="s">
        <v>92</v>
      </c>
      <c r="C24" s="22">
        <v>5327826.08</v>
      </c>
      <c r="D24" s="22">
        <v>5327826.08</v>
      </c>
      <c r="E24" s="22">
        <v>5008822.79</v>
      </c>
      <c r="F24" s="22">
        <v>319003.29</v>
      </c>
      <c r="G24" s="22"/>
    </row>
  </sheetData>
  <mergeCells count="7">
    <mergeCell ref="A2:G2"/>
    <mergeCell ref="A3:E3"/>
    <mergeCell ref="A4:B4"/>
    <mergeCell ref="D4:F4"/>
    <mergeCell ref="A24:B24"/>
    <mergeCell ref="C4:C5"/>
    <mergeCell ref="G4:G5"/>
  </mergeCells>
  <pageMargins left="0.75" right="0.75" top="1" bottom="1" header="0.5" footer="0.5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A8" sqref="A8"/>
    </sheetView>
  </sheetViews>
  <sheetFormatPr defaultColWidth="9.14166666666667" defaultRowHeight="14.25" customHeight="1" outlineLevelRow="7" outlineLevelCol="5"/>
  <cols>
    <col min="1" max="1" width="27.425" customWidth="1"/>
    <col min="2" max="6" width="31.175" customWidth="1"/>
  </cols>
  <sheetData>
    <row r="1" ht="12" customHeight="1" spans="1:6">
      <c r="A1" s="137"/>
      <c r="B1" s="137"/>
      <c r="C1" s="68"/>
      <c r="F1" s="62" t="s">
        <v>115</v>
      </c>
    </row>
    <row r="2" ht="25.5" customHeight="1" spans="1:6">
      <c r="A2" s="138" t="s">
        <v>116</v>
      </c>
      <c r="B2" s="138"/>
      <c r="C2" s="138"/>
      <c r="D2" s="138"/>
      <c r="E2" s="138"/>
      <c r="F2" s="138"/>
    </row>
    <row r="3" ht="15.75" customHeight="1" spans="1:6">
      <c r="A3" s="4" t="str">
        <f>"单位名称："&amp;"云南省商务厅机关服务中心"</f>
        <v>单位名称：云南省商务厅机关服务中心</v>
      </c>
      <c r="B3" s="139"/>
      <c r="C3" s="61"/>
      <c r="D3" s="26"/>
      <c r="F3" s="62" t="s">
        <v>2</v>
      </c>
    </row>
    <row r="4" ht="19.5" customHeight="1" spans="1:6">
      <c r="A4" s="9" t="s">
        <v>117</v>
      </c>
      <c r="B4" s="15" t="s">
        <v>118</v>
      </c>
      <c r="C4" s="10" t="s">
        <v>119</v>
      </c>
      <c r="D4" s="11"/>
      <c r="E4" s="12"/>
      <c r="F4" s="15" t="s">
        <v>120</v>
      </c>
    </row>
    <row r="5" ht="19.5" customHeight="1" spans="1:6">
      <c r="A5" s="17"/>
      <c r="B5" s="18"/>
      <c r="C5" s="19" t="s">
        <v>32</v>
      </c>
      <c r="D5" s="19" t="s">
        <v>121</v>
      </c>
      <c r="E5" s="19" t="s">
        <v>122</v>
      </c>
      <c r="F5" s="18"/>
    </row>
    <row r="6" ht="28" customHeight="1" spans="1:6">
      <c r="A6" s="113">
        <v>1</v>
      </c>
      <c r="B6" s="113">
        <v>2</v>
      </c>
      <c r="C6" s="140">
        <v>3</v>
      </c>
      <c r="D6" s="113">
        <v>4</v>
      </c>
      <c r="E6" s="113">
        <v>5</v>
      </c>
      <c r="F6" s="113">
        <v>6</v>
      </c>
    </row>
    <row r="7" ht="26" customHeight="1" spans="1:6">
      <c r="A7" s="141"/>
      <c r="B7" s="141"/>
      <c r="C7" s="142"/>
      <c r="D7" s="141"/>
      <c r="E7" s="141"/>
      <c r="F7" s="141"/>
    </row>
    <row r="8" ht="21" customHeight="1" spans="1:6">
      <c r="A8" s="56" t="s">
        <v>123</v>
      </c>
      <c r="B8" s="143"/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40"/>
  <sheetViews>
    <sheetView showZeros="0" workbookViewId="0">
      <selection activeCell="A3" sqref="A3:G3"/>
    </sheetView>
  </sheetViews>
  <sheetFormatPr defaultColWidth="9.14166666666667" defaultRowHeight="14.25" customHeight="1"/>
  <cols>
    <col min="1" max="1" width="28.7" customWidth="1"/>
    <col min="2" max="2" width="23.85" customWidth="1"/>
    <col min="3" max="3" width="19.25" customWidth="1"/>
    <col min="4" max="4" width="10.875" customWidth="1"/>
    <col min="5" max="5" width="25.075" customWidth="1"/>
    <col min="6" max="6" width="17.8666666666667" customWidth="1"/>
    <col min="7" max="7" width="22.525" customWidth="1"/>
    <col min="8" max="8" width="20.6833333333333" customWidth="1"/>
    <col min="9" max="9" width="19.6083333333333" customWidth="1"/>
    <col min="10" max="10" width="17.4583333333333" customWidth="1"/>
    <col min="11" max="11" width="15.3166666666667" customWidth="1"/>
    <col min="12" max="12" width="19.6083333333333" customWidth="1"/>
    <col min="13" max="13" width="8.25" customWidth="1"/>
    <col min="14" max="14" width="8.375" customWidth="1"/>
    <col min="15" max="15" width="10.625" customWidth="1"/>
    <col min="16" max="16" width="12.25" customWidth="1"/>
    <col min="17" max="17" width="9.75" customWidth="1"/>
    <col min="18" max="18" width="8.625" customWidth="1"/>
    <col min="19" max="19" width="9" customWidth="1"/>
    <col min="20" max="20" width="11.375" customWidth="1"/>
    <col min="21" max="21" width="9.125" customWidth="1"/>
    <col min="22" max="22" width="9.25" customWidth="1"/>
    <col min="23" max="23" width="11.875" customWidth="1"/>
  </cols>
  <sheetData>
    <row r="1" ht="25" customHeight="1" spans="1:23">
      <c r="D1" s="1"/>
      <c r="E1" s="1"/>
      <c r="F1" s="1"/>
      <c r="G1" s="1"/>
      <c r="U1" s="116"/>
      <c r="W1" s="127" t="s">
        <v>124</v>
      </c>
    </row>
    <row r="2" ht="27.75" customHeight="1" spans="1:23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33" customHeight="1" spans="1:23">
      <c r="A3" s="118" t="str">
        <f>"单位名称："&amp;"云南省商务厅机关服务中心"</f>
        <v>单位名称：云南省商务厅机关服务中心</v>
      </c>
      <c r="B3" s="128"/>
      <c r="C3" s="128"/>
      <c r="D3" s="128"/>
      <c r="E3" s="128"/>
      <c r="F3" s="128"/>
      <c r="G3" s="128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30"/>
      <c r="S3" s="130"/>
      <c r="T3" s="130"/>
      <c r="U3" s="131"/>
      <c r="V3" s="130"/>
      <c r="W3" s="129" t="s">
        <v>2</v>
      </c>
    </row>
    <row r="4" ht="21.75" customHeight="1" spans="1:23">
      <c r="A4" s="8" t="s">
        <v>126</v>
      </c>
      <c r="B4" s="8" t="s">
        <v>127</v>
      </c>
      <c r="C4" s="8" t="s">
        <v>128</v>
      </c>
      <c r="D4" s="9" t="s">
        <v>129</v>
      </c>
      <c r="E4" s="9" t="s">
        <v>130</v>
      </c>
      <c r="F4" s="9" t="s">
        <v>131</v>
      </c>
      <c r="G4" s="9" t="s">
        <v>132</v>
      </c>
      <c r="H4" s="19" t="s">
        <v>133</v>
      </c>
      <c r="I4" s="19"/>
      <c r="J4" s="19"/>
      <c r="K4" s="19"/>
      <c r="L4" s="121"/>
      <c r="M4" s="121"/>
      <c r="N4" s="121"/>
      <c r="O4" s="121"/>
      <c r="P4" s="121"/>
      <c r="Q4" s="113"/>
      <c r="R4" s="19"/>
      <c r="S4" s="19"/>
      <c r="T4" s="19"/>
      <c r="U4" s="19"/>
      <c r="V4" s="19"/>
      <c r="W4" s="19"/>
    </row>
    <row r="5" ht="21.75" customHeight="1" spans="1:23">
      <c r="A5" s="13"/>
      <c r="B5" s="13"/>
      <c r="C5" s="13"/>
      <c r="D5" s="14"/>
      <c r="E5" s="14"/>
      <c r="F5" s="14"/>
      <c r="G5" s="14"/>
      <c r="H5" s="19" t="s">
        <v>30</v>
      </c>
      <c r="I5" s="113" t="s">
        <v>33</v>
      </c>
      <c r="J5" s="113"/>
      <c r="K5" s="113"/>
      <c r="L5" s="121"/>
      <c r="M5" s="121"/>
      <c r="N5" s="121" t="s">
        <v>134</v>
      </c>
      <c r="O5" s="121"/>
      <c r="P5" s="121"/>
      <c r="Q5" s="113" t="s">
        <v>36</v>
      </c>
      <c r="R5" s="19" t="s">
        <v>51</v>
      </c>
      <c r="S5" s="113"/>
      <c r="T5" s="113"/>
      <c r="U5" s="113"/>
      <c r="V5" s="113"/>
      <c r="W5" s="113"/>
    </row>
    <row r="6" ht="15" customHeight="1" spans="1:23">
      <c r="A6" s="16"/>
      <c r="B6" s="16"/>
      <c r="C6" s="16"/>
      <c r="D6" s="17"/>
      <c r="E6" s="17"/>
      <c r="F6" s="17"/>
      <c r="G6" s="17"/>
      <c r="H6" s="19"/>
      <c r="I6" s="113" t="s">
        <v>135</v>
      </c>
      <c r="J6" s="113" t="s">
        <v>136</v>
      </c>
      <c r="K6" s="113" t="s">
        <v>137</v>
      </c>
      <c r="L6" s="132" t="s">
        <v>138</v>
      </c>
      <c r="M6" s="132" t="s">
        <v>139</v>
      </c>
      <c r="N6" s="132" t="s">
        <v>33</v>
      </c>
      <c r="O6" s="132" t="s">
        <v>34</v>
      </c>
      <c r="P6" s="132" t="s">
        <v>35</v>
      </c>
      <c r="Q6" s="113"/>
      <c r="R6" s="113" t="s">
        <v>32</v>
      </c>
      <c r="S6" s="113" t="s">
        <v>43</v>
      </c>
      <c r="T6" s="113" t="s">
        <v>140</v>
      </c>
      <c r="U6" s="113" t="s">
        <v>39</v>
      </c>
      <c r="V6" s="113" t="s">
        <v>40</v>
      </c>
      <c r="W6" s="113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19"/>
      <c r="I7" s="113"/>
      <c r="J7" s="113"/>
      <c r="K7" s="113"/>
      <c r="L7" s="132"/>
      <c r="M7" s="132"/>
      <c r="N7" s="132"/>
      <c r="O7" s="132"/>
      <c r="P7" s="132"/>
      <c r="Q7" s="113"/>
      <c r="R7" s="113"/>
      <c r="S7" s="113"/>
      <c r="T7" s="113"/>
      <c r="U7" s="113"/>
      <c r="V7" s="113"/>
      <c r="W7" s="113"/>
    </row>
    <row r="8" ht="30" customHeight="1" spans="1:23">
      <c r="A8" s="133">
        <v>1</v>
      </c>
      <c r="B8" s="133">
        <v>2</v>
      </c>
      <c r="C8" s="133">
        <v>3</v>
      </c>
      <c r="D8" s="133">
        <v>4</v>
      </c>
      <c r="E8" s="133">
        <v>5</v>
      </c>
      <c r="F8" s="133">
        <v>6</v>
      </c>
      <c r="G8" s="133">
        <v>7</v>
      </c>
      <c r="H8" s="133">
        <v>8</v>
      </c>
      <c r="I8" s="133">
        <v>9</v>
      </c>
      <c r="J8" s="133">
        <v>10</v>
      </c>
      <c r="K8" s="133">
        <v>11</v>
      </c>
      <c r="L8" s="133">
        <v>12</v>
      </c>
      <c r="M8" s="133">
        <v>13</v>
      </c>
      <c r="N8" s="133">
        <v>14</v>
      </c>
      <c r="O8" s="133">
        <v>15</v>
      </c>
      <c r="P8" s="133">
        <v>16</v>
      </c>
      <c r="Q8" s="133">
        <v>17</v>
      </c>
      <c r="R8" s="133">
        <v>18</v>
      </c>
      <c r="S8" s="133">
        <v>19</v>
      </c>
      <c r="T8" s="133">
        <v>20</v>
      </c>
      <c r="U8" s="133">
        <v>21</v>
      </c>
      <c r="V8" s="133">
        <v>22</v>
      </c>
      <c r="W8" s="133">
        <v>23</v>
      </c>
    </row>
    <row r="9" ht="25" customHeight="1" spans="1:23">
      <c r="A9" s="134" t="s">
        <v>45</v>
      </c>
      <c r="B9" s="135"/>
      <c r="C9" s="134"/>
      <c r="D9" s="134"/>
      <c r="E9" s="134"/>
      <c r="F9" s="134"/>
      <c r="G9" s="134"/>
      <c r="H9" s="136">
        <v>5327826.08</v>
      </c>
      <c r="I9" s="136">
        <v>5327826.08</v>
      </c>
      <c r="J9" s="136">
        <v>1182423.06</v>
      </c>
      <c r="K9" s="136"/>
      <c r="L9" s="136">
        <v>4145403.02</v>
      </c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</row>
    <row r="10" ht="31.4" customHeight="1" spans="1:23">
      <c r="A10" s="134" t="s">
        <v>45</v>
      </c>
      <c r="B10" s="135" t="s">
        <v>141</v>
      </c>
      <c r="C10" s="134" t="s">
        <v>142</v>
      </c>
      <c r="D10" s="134" t="s">
        <v>63</v>
      </c>
      <c r="E10" s="134" t="s">
        <v>64</v>
      </c>
      <c r="F10" s="134" t="s">
        <v>143</v>
      </c>
      <c r="G10" s="134" t="s">
        <v>144</v>
      </c>
      <c r="H10" s="136">
        <v>164165.4</v>
      </c>
      <c r="I10" s="136">
        <v>164165.4</v>
      </c>
      <c r="J10" s="136">
        <v>41041.35</v>
      </c>
      <c r="K10" s="136"/>
      <c r="L10" s="136">
        <v>123124.05</v>
      </c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</row>
    <row r="11" ht="31.4" customHeight="1" spans="1:23">
      <c r="A11" s="134" t="s">
        <v>45</v>
      </c>
      <c r="B11" s="135" t="s">
        <v>141</v>
      </c>
      <c r="C11" s="134" t="s">
        <v>142</v>
      </c>
      <c r="D11" s="134" t="s">
        <v>63</v>
      </c>
      <c r="E11" s="134" t="s">
        <v>64</v>
      </c>
      <c r="F11" s="134" t="s">
        <v>145</v>
      </c>
      <c r="G11" s="134" t="s">
        <v>146</v>
      </c>
      <c r="H11" s="136">
        <v>195426</v>
      </c>
      <c r="I11" s="136">
        <v>195426</v>
      </c>
      <c r="J11" s="136">
        <v>48856.5</v>
      </c>
      <c r="K11" s="136"/>
      <c r="L11" s="136">
        <v>146569.5</v>
      </c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</row>
    <row r="12" ht="31.4" customHeight="1" spans="1:23">
      <c r="A12" s="134" t="s">
        <v>45</v>
      </c>
      <c r="B12" s="135" t="s">
        <v>141</v>
      </c>
      <c r="C12" s="134" t="s">
        <v>142</v>
      </c>
      <c r="D12" s="134" t="s">
        <v>63</v>
      </c>
      <c r="E12" s="134" t="s">
        <v>64</v>
      </c>
      <c r="F12" s="134" t="s">
        <v>147</v>
      </c>
      <c r="G12" s="134" t="s">
        <v>148</v>
      </c>
      <c r="H12" s="136">
        <v>14805.45</v>
      </c>
      <c r="I12" s="136">
        <v>14805.45</v>
      </c>
      <c r="J12" s="136">
        <v>3701.36</v>
      </c>
      <c r="K12" s="136"/>
      <c r="L12" s="136">
        <v>11104.09</v>
      </c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</row>
    <row r="13" ht="31.4" customHeight="1" spans="1:23">
      <c r="A13" s="134" t="s">
        <v>45</v>
      </c>
      <c r="B13" s="135" t="s">
        <v>149</v>
      </c>
      <c r="C13" s="134" t="s">
        <v>150</v>
      </c>
      <c r="D13" s="134" t="s">
        <v>63</v>
      </c>
      <c r="E13" s="134" t="s">
        <v>64</v>
      </c>
      <c r="F13" s="134" t="s">
        <v>143</v>
      </c>
      <c r="G13" s="134" t="s">
        <v>144</v>
      </c>
      <c r="H13" s="136">
        <v>939948</v>
      </c>
      <c r="I13" s="136">
        <v>939948</v>
      </c>
      <c r="J13" s="136">
        <v>234987</v>
      </c>
      <c r="K13" s="136"/>
      <c r="L13" s="136">
        <v>704961</v>
      </c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</row>
    <row r="14" ht="31.4" customHeight="1" spans="1:23">
      <c r="A14" s="134" t="s">
        <v>45</v>
      </c>
      <c r="B14" s="135" t="s">
        <v>149</v>
      </c>
      <c r="C14" s="134" t="s">
        <v>150</v>
      </c>
      <c r="D14" s="134" t="s">
        <v>63</v>
      </c>
      <c r="E14" s="134" t="s">
        <v>64</v>
      </c>
      <c r="F14" s="134" t="s">
        <v>145</v>
      </c>
      <c r="G14" s="134" t="s">
        <v>146</v>
      </c>
      <c r="H14" s="136">
        <v>120</v>
      </c>
      <c r="I14" s="136">
        <v>120</v>
      </c>
      <c r="J14" s="136">
        <v>30</v>
      </c>
      <c r="K14" s="136"/>
      <c r="L14" s="136">
        <v>90</v>
      </c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</row>
    <row r="15" ht="31.4" customHeight="1" spans="1:23">
      <c r="A15" s="134" t="s">
        <v>45</v>
      </c>
      <c r="B15" s="135" t="s">
        <v>149</v>
      </c>
      <c r="C15" s="134" t="s">
        <v>150</v>
      </c>
      <c r="D15" s="134" t="s">
        <v>63</v>
      </c>
      <c r="E15" s="134" t="s">
        <v>64</v>
      </c>
      <c r="F15" s="134" t="s">
        <v>147</v>
      </c>
      <c r="G15" s="134" t="s">
        <v>148</v>
      </c>
      <c r="H15" s="136">
        <v>78329</v>
      </c>
      <c r="I15" s="136">
        <v>78329</v>
      </c>
      <c r="J15" s="136">
        <v>19582.25</v>
      </c>
      <c r="K15" s="136"/>
      <c r="L15" s="136">
        <v>58746.75</v>
      </c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</row>
    <row r="16" ht="31.4" customHeight="1" spans="1:23">
      <c r="A16" s="134" t="s">
        <v>45</v>
      </c>
      <c r="B16" s="135" t="s">
        <v>149</v>
      </c>
      <c r="C16" s="134" t="s">
        <v>150</v>
      </c>
      <c r="D16" s="134" t="s">
        <v>63</v>
      </c>
      <c r="E16" s="134" t="s">
        <v>64</v>
      </c>
      <c r="F16" s="134" t="s">
        <v>151</v>
      </c>
      <c r="G16" s="134" t="s">
        <v>152</v>
      </c>
      <c r="H16" s="136">
        <v>1614096</v>
      </c>
      <c r="I16" s="136">
        <v>1614096</v>
      </c>
      <c r="J16" s="136">
        <v>403524</v>
      </c>
      <c r="K16" s="136"/>
      <c r="L16" s="136">
        <v>1210572</v>
      </c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</row>
    <row r="17" ht="31.4" customHeight="1" spans="1:23">
      <c r="A17" s="134" t="s">
        <v>45</v>
      </c>
      <c r="B17" s="135" t="s">
        <v>153</v>
      </c>
      <c r="C17" s="134" t="s">
        <v>154</v>
      </c>
      <c r="D17" s="134" t="s">
        <v>71</v>
      </c>
      <c r="E17" s="134" t="s">
        <v>72</v>
      </c>
      <c r="F17" s="134" t="s">
        <v>155</v>
      </c>
      <c r="G17" s="134" t="s">
        <v>156</v>
      </c>
      <c r="H17" s="136">
        <v>443447.76</v>
      </c>
      <c r="I17" s="136">
        <v>443447.76</v>
      </c>
      <c r="J17" s="136">
        <v>110861.94</v>
      </c>
      <c r="K17" s="136"/>
      <c r="L17" s="136">
        <v>332585.82</v>
      </c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</row>
    <row r="18" ht="31.4" customHeight="1" spans="1:23">
      <c r="A18" s="134" t="s">
        <v>45</v>
      </c>
      <c r="B18" s="135" t="s">
        <v>153</v>
      </c>
      <c r="C18" s="134" t="s">
        <v>154</v>
      </c>
      <c r="D18" s="134" t="s">
        <v>75</v>
      </c>
      <c r="E18" s="134" t="s">
        <v>74</v>
      </c>
      <c r="F18" s="134" t="s">
        <v>157</v>
      </c>
      <c r="G18" s="134" t="s">
        <v>158</v>
      </c>
      <c r="H18" s="136">
        <v>18732.26</v>
      </c>
      <c r="I18" s="136">
        <v>18732.26</v>
      </c>
      <c r="J18" s="136">
        <v>4683.07</v>
      </c>
      <c r="K18" s="136"/>
      <c r="L18" s="136">
        <v>14049.19</v>
      </c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</row>
    <row r="19" ht="31.4" customHeight="1" spans="1:23">
      <c r="A19" s="134" t="s">
        <v>45</v>
      </c>
      <c r="B19" s="135" t="s">
        <v>153</v>
      </c>
      <c r="C19" s="134" t="s">
        <v>154</v>
      </c>
      <c r="D19" s="134" t="s">
        <v>80</v>
      </c>
      <c r="E19" s="134" t="s">
        <v>81</v>
      </c>
      <c r="F19" s="134" t="s">
        <v>159</v>
      </c>
      <c r="G19" s="134" t="s">
        <v>160</v>
      </c>
      <c r="H19" s="136">
        <v>277154.85</v>
      </c>
      <c r="I19" s="136">
        <v>277154.85</v>
      </c>
      <c r="J19" s="136">
        <v>69288.71</v>
      </c>
      <c r="K19" s="136"/>
      <c r="L19" s="136">
        <v>207866.14</v>
      </c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</row>
    <row r="20" ht="31.4" customHeight="1" spans="1:23">
      <c r="A20" s="134" t="s">
        <v>45</v>
      </c>
      <c r="B20" s="135" t="s">
        <v>153</v>
      </c>
      <c r="C20" s="134" t="s">
        <v>154</v>
      </c>
      <c r="D20" s="134" t="s">
        <v>82</v>
      </c>
      <c r="E20" s="134" t="s">
        <v>83</v>
      </c>
      <c r="F20" s="134" t="s">
        <v>161</v>
      </c>
      <c r="G20" s="134" t="s">
        <v>162</v>
      </c>
      <c r="H20" s="136">
        <v>214898.41</v>
      </c>
      <c r="I20" s="136">
        <v>214898.41</v>
      </c>
      <c r="J20" s="136">
        <v>53724.6</v>
      </c>
      <c r="K20" s="136"/>
      <c r="L20" s="136">
        <v>161173.81</v>
      </c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</row>
    <row r="21" ht="31.4" customHeight="1" spans="1:23">
      <c r="A21" s="134" t="s">
        <v>45</v>
      </c>
      <c r="B21" s="135" t="s">
        <v>153</v>
      </c>
      <c r="C21" s="134" t="s">
        <v>154</v>
      </c>
      <c r="D21" s="134" t="s">
        <v>84</v>
      </c>
      <c r="E21" s="134" t="s">
        <v>85</v>
      </c>
      <c r="F21" s="134" t="s">
        <v>157</v>
      </c>
      <c r="G21" s="134" t="s">
        <v>158</v>
      </c>
      <c r="H21" s="136">
        <v>17199</v>
      </c>
      <c r="I21" s="136">
        <v>17199</v>
      </c>
      <c r="J21" s="136">
        <v>17199</v>
      </c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</row>
    <row r="22" ht="31.4" customHeight="1" spans="1:23">
      <c r="A22" s="134" t="s">
        <v>45</v>
      </c>
      <c r="B22" s="135" t="s">
        <v>163</v>
      </c>
      <c r="C22" s="134" t="s">
        <v>91</v>
      </c>
      <c r="D22" s="134" t="s">
        <v>90</v>
      </c>
      <c r="E22" s="134" t="s">
        <v>91</v>
      </c>
      <c r="F22" s="134" t="s">
        <v>164</v>
      </c>
      <c r="G22" s="134" t="s">
        <v>91</v>
      </c>
      <c r="H22" s="136">
        <v>330470.66</v>
      </c>
      <c r="I22" s="136">
        <v>330470.66</v>
      </c>
      <c r="J22" s="136">
        <v>82617.67</v>
      </c>
      <c r="K22" s="136"/>
      <c r="L22" s="136">
        <v>247852.99</v>
      </c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</row>
    <row r="23" ht="31.4" customHeight="1" spans="1:23">
      <c r="A23" s="134" t="s">
        <v>45</v>
      </c>
      <c r="B23" s="135" t="s">
        <v>165</v>
      </c>
      <c r="C23" s="134" t="s">
        <v>166</v>
      </c>
      <c r="D23" s="134" t="s">
        <v>63</v>
      </c>
      <c r="E23" s="134" t="s">
        <v>64</v>
      </c>
      <c r="F23" s="134" t="s">
        <v>167</v>
      </c>
      <c r="G23" s="134" t="s">
        <v>168</v>
      </c>
      <c r="H23" s="136">
        <v>24570</v>
      </c>
      <c r="I23" s="136">
        <v>24570</v>
      </c>
      <c r="J23" s="136">
        <v>6142.5</v>
      </c>
      <c r="K23" s="136"/>
      <c r="L23" s="136">
        <v>18427.5</v>
      </c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</row>
    <row r="24" ht="31.4" customHeight="1" spans="1:23">
      <c r="A24" s="134" t="s">
        <v>45</v>
      </c>
      <c r="B24" s="135" t="s">
        <v>169</v>
      </c>
      <c r="C24" s="134" t="s">
        <v>170</v>
      </c>
      <c r="D24" s="134" t="s">
        <v>63</v>
      </c>
      <c r="E24" s="134" t="s">
        <v>64</v>
      </c>
      <c r="F24" s="134" t="s">
        <v>171</v>
      </c>
      <c r="G24" s="134" t="s">
        <v>170</v>
      </c>
      <c r="H24" s="136">
        <v>61451.8</v>
      </c>
      <c r="I24" s="136">
        <v>61451.8</v>
      </c>
      <c r="J24" s="136">
        <v>15362.95</v>
      </c>
      <c r="K24" s="136"/>
      <c r="L24" s="136">
        <v>46088.85</v>
      </c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</row>
    <row r="25" ht="31.4" customHeight="1" spans="1:23">
      <c r="A25" s="134" t="s">
        <v>45</v>
      </c>
      <c r="B25" s="135" t="s">
        <v>172</v>
      </c>
      <c r="C25" s="134" t="s">
        <v>173</v>
      </c>
      <c r="D25" s="134" t="s">
        <v>63</v>
      </c>
      <c r="E25" s="134" t="s">
        <v>64</v>
      </c>
      <c r="F25" s="134" t="s">
        <v>174</v>
      </c>
      <c r="G25" s="134" t="s">
        <v>175</v>
      </c>
      <c r="H25" s="136">
        <v>28530.9</v>
      </c>
      <c r="I25" s="136">
        <v>28530.9</v>
      </c>
      <c r="J25" s="136"/>
      <c r="K25" s="136"/>
      <c r="L25" s="136">
        <v>28530.9</v>
      </c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</row>
    <row r="26" ht="31.4" customHeight="1" spans="1:23">
      <c r="A26" s="134" t="s">
        <v>45</v>
      </c>
      <c r="B26" s="135" t="s">
        <v>172</v>
      </c>
      <c r="C26" s="134" t="s">
        <v>173</v>
      </c>
      <c r="D26" s="134" t="s">
        <v>63</v>
      </c>
      <c r="E26" s="134" t="s">
        <v>64</v>
      </c>
      <c r="F26" s="134" t="s">
        <v>176</v>
      </c>
      <c r="G26" s="134" t="s">
        <v>177</v>
      </c>
      <c r="H26" s="136">
        <v>3033.9</v>
      </c>
      <c r="I26" s="136">
        <v>3033.9</v>
      </c>
      <c r="J26" s="136">
        <v>758.48</v>
      </c>
      <c r="K26" s="136"/>
      <c r="L26" s="136">
        <v>2275.42</v>
      </c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</row>
    <row r="27" ht="31.4" customHeight="1" spans="1:23">
      <c r="A27" s="134" t="s">
        <v>45</v>
      </c>
      <c r="B27" s="135" t="s">
        <v>172</v>
      </c>
      <c r="C27" s="134" t="s">
        <v>173</v>
      </c>
      <c r="D27" s="134" t="s">
        <v>63</v>
      </c>
      <c r="E27" s="134" t="s">
        <v>64</v>
      </c>
      <c r="F27" s="134" t="s">
        <v>178</v>
      </c>
      <c r="G27" s="134" t="s">
        <v>179</v>
      </c>
      <c r="H27" s="136">
        <v>900</v>
      </c>
      <c r="I27" s="136">
        <v>900</v>
      </c>
      <c r="J27" s="136">
        <v>225</v>
      </c>
      <c r="K27" s="136"/>
      <c r="L27" s="136">
        <v>675</v>
      </c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</row>
    <row r="28" ht="31.4" customHeight="1" spans="1:23">
      <c r="A28" s="134" t="s">
        <v>45</v>
      </c>
      <c r="B28" s="135" t="s">
        <v>172</v>
      </c>
      <c r="C28" s="134" t="s">
        <v>173</v>
      </c>
      <c r="D28" s="134" t="s">
        <v>63</v>
      </c>
      <c r="E28" s="134" t="s">
        <v>64</v>
      </c>
      <c r="F28" s="134" t="s">
        <v>180</v>
      </c>
      <c r="G28" s="134" t="s">
        <v>181</v>
      </c>
      <c r="H28" s="136">
        <v>5561.55</v>
      </c>
      <c r="I28" s="136">
        <v>5561.55</v>
      </c>
      <c r="J28" s="136">
        <v>1390.39</v>
      </c>
      <c r="K28" s="136"/>
      <c r="L28" s="136">
        <v>4171.16</v>
      </c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</row>
    <row r="29" ht="31.4" customHeight="1" spans="1:23">
      <c r="A29" s="134" t="s">
        <v>45</v>
      </c>
      <c r="B29" s="135" t="s">
        <v>172</v>
      </c>
      <c r="C29" s="134" t="s">
        <v>173</v>
      </c>
      <c r="D29" s="134" t="s">
        <v>63</v>
      </c>
      <c r="E29" s="134" t="s">
        <v>64</v>
      </c>
      <c r="F29" s="134" t="s">
        <v>182</v>
      </c>
      <c r="G29" s="134" t="s">
        <v>183</v>
      </c>
      <c r="H29" s="136">
        <v>5414.63</v>
      </c>
      <c r="I29" s="136">
        <v>5414.63</v>
      </c>
      <c r="J29" s="136">
        <v>1353.66</v>
      </c>
      <c r="K29" s="136"/>
      <c r="L29" s="136">
        <v>4060.97</v>
      </c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</row>
    <row r="30" ht="31.4" customHeight="1" spans="1:23">
      <c r="A30" s="134" t="s">
        <v>45</v>
      </c>
      <c r="B30" s="135" t="s">
        <v>172</v>
      </c>
      <c r="C30" s="134" t="s">
        <v>173</v>
      </c>
      <c r="D30" s="134" t="s">
        <v>63</v>
      </c>
      <c r="E30" s="134" t="s">
        <v>64</v>
      </c>
      <c r="F30" s="134" t="s">
        <v>184</v>
      </c>
      <c r="G30" s="134" t="s">
        <v>185</v>
      </c>
      <c r="H30" s="136">
        <v>10818</v>
      </c>
      <c r="I30" s="136">
        <v>10818</v>
      </c>
      <c r="J30" s="136">
        <v>2704.5</v>
      </c>
      <c r="K30" s="136"/>
      <c r="L30" s="136">
        <v>8113.5</v>
      </c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</row>
    <row r="31" ht="31.4" customHeight="1" spans="1:23">
      <c r="A31" s="134" t="s">
        <v>45</v>
      </c>
      <c r="B31" s="135" t="s">
        <v>172</v>
      </c>
      <c r="C31" s="134" t="s">
        <v>173</v>
      </c>
      <c r="D31" s="134" t="s">
        <v>63</v>
      </c>
      <c r="E31" s="134" t="s">
        <v>64</v>
      </c>
      <c r="F31" s="134" t="s">
        <v>186</v>
      </c>
      <c r="G31" s="134" t="s">
        <v>187</v>
      </c>
      <c r="H31" s="136">
        <v>74780</v>
      </c>
      <c r="I31" s="136">
        <v>74780</v>
      </c>
      <c r="J31" s="136">
        <v>18695</v>
      </c>
      <c r="K31" s="136"/>
      <c r="L31" s="136">
        <v>56085</v>
      </c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</row>
    <row r="32" ht="31.4" customHeight="1" spans="1:23">
      <c r="A32" s="134" t="s">
        <v>45</v>
      </c>
      <c r="B32" s="135" t="s">
        <v>172</v>
      </c>
      <c r="C32" s="134" t="s">
        <v>173</v>
      </c>
      <c r="D32" s="134" t="s">
        <v>63</v>
      </c>
      <c r="E32" s="134" t="s">
        <v>64</v>
      </c>
      <c r="F32" s="134" t="s">
        <v>188</v>
      </c>
      <c r="G32" s="134" t="s">
        <v>189</v>
      </c>
      <c r="H32" s="136">
        <v>2599.88</v>
      </c>
      <c r="I32" s="136">
        <v>2599.88</v>
      </c>
      <c r="J32" s="136">
        <v>649.97</v>
      </c>
      <c r="K32" s="136"/>
      <c r="L32" s="136">
        <v>1949.91</v>
      </c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</row>
    <row r="33" ht="31.4" customHeight="1" spans="1:23">
      <c r="A33" s="134" t="s">
        <v>45</v>
      </c>
      <c r="B33" s="135" t="s">
        <v>172</v>
      </c>
      <c r="C33" s="134" t="s">
        <v>173</v>
      </c>
      <c r="D33" s="134" t="s">
        <v>63</v>
      </c>
      <c r="E33" s="134" t="s">
        <v>64</v>
      </c>
      <c r="F33" s="134" t="s">
        <v>190</v>
      </c>
      <c r="G33" s="134" t="s">
        <v>191</v>
      </c>
      <c r="H33" s="136">
        <v>2465</v>
      </c>
      <c r="I33" s="136">
        <v>2465</v>
      </c>
      <c r="J33" s="136">
        <v>616.25</v>
      </c>
      <c r="K33" s="136"/>
      <c r="L33" s="136">
        <v>1848.75</v>
      </c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</row>
    <row r="34" ht="31.4" customHeight="1" spans="1:23">
      <c r="A34" s="134" t="s">
        <v>45</v>
      </c>
      <c r="B34" s="135" t="s">
        <v>172</v>
      </c>
      <c r="C34" s="134" t="s">
        <v>173</v>
      </c>
      <c r="D34" s="134" t="s">
        <v>63</v>
      </c>
      <c r="E34" s="134" t="s">
        <v>64</v>
      </c>
      <c r="F34" s="134" t="s">
        <v>167</v>
      </c>
      <c r="G34" s="134" t="s">
        <v>168</v>
      </c>
      <c r="H34" s="136">
        <v>2340</v>
      </c>
      <c r="I34" s="136">
        <v>2340</v>
      </c>
      <c r="J34" s="136">
        <v>585</v>
      </c>
      <c r="K34" s="136"/>
      <c r="L34" s="136">
        <v>1755</v>
      </c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</row>
    <row r="35" ht="31.4" customHeight="1" spans="1:23">
      <c r="A35" s="134" t="s">
        <v>45</v>
      </c>
      <c r="B35" s="135" t="s">
        <v>172</v>
      </c>
      <c r="C35" s="134" t="s">
        <v>173</v>
      </c>
      <c r="D35" s="134" t="s">
        <v>63</v>
      </c>
      <c r="E35" s="134" t="s">
        <v>64</v>
      </c>
      <c r="F35" s="134" t="s">
        <v>192</v>
      </c>
      <c r="G35" s="134" t="s">
        <v>193</v>
      </c>
      <c r="H35" s="136">
        <v>77357.63</v>
      </c>
      <c r="I35" s="136">
        <v>77357.63</v>
      </c>
      <c r="J35" s="136">
        <v>19339.41</v>
      </c>
      <c r="K35" s="136"/>
      <c r="L35" s="136">
        <v>58018.22</v>
      </c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</row>
    <row r="36" ht="31.4" customHeight="1" spans="1:23">
      <c r="A36" s="134" t="s">
        <v>45</v>
      </c>
      <c r="B36" s="135" t="s">
        <v>172</v>
      </c>
      <c r="C36" s="134" t="s">
        <v>173</v>
      </c>
      <c r="D36" s="134" t="s">
        <v>63</v>
      </c>
      <c r="E36" s="134" t="s">
        <v>64</v>
      </c>
      <c r="F36" s="134" t="s">
        <v>194</v>
      </c>
      <c r="G36" s="134" t="s">
        <v>195</v>
      </c>
      <c r="H36" s="136">
        <v>10000</v>
      </c>
      <c r="I36" s="136">
        <v>10000</v>
      </c>
      <c r="J36" s="136"/>
      <c r="K36" s="136"/>
      <c r="L36" s="136">
        <v>10000</v>
      </c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</row>
    <row r="37" ht="31.4" customHeight="1" spans="1:23">
      <c r="A37" s="134" t="s">
        <v>45</v>
      </c>
      <c r="B37" s="135" t="s">
        <v>172</v>
      </c>
      <c r="C37" s="134" t="s">
        <v>173</v>
      </c>
      <c r="D37" s="134" t="s">
        <v>69</v>
      </c>
      <c r="E37" s="134" t="s">
        <v>70</v>
      </c>
      <c r="F37" s="134" t="s">
        <v>192</v>
      </c>
      <c r="G37" s="134" t="s">
        <v>193</v>
      </c>
      <c r="H37" s="136">
        <v>9180</v>
      </c>
      <c r="I37" s="136">
        <v>9180</v>
      </c>
      <c r="J37" s="136">
        <v>2295</v>
      </c>
      <c r="K37" s="136"/>
      <c r="L37" s="136">
        <v>6885</v>
      </c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</row>
    <row r="38" ht="31.4" customHeight="1" spans="1:23">
      <c r="A38" s="134" t="s">
        <v>45</v>
      </c>
      <c r="B38" s="135" t="s">
        <v>196</v>
      </c>
      <c r="C38" s="134" t="s">
        <v>197</v>
      </c>
      <c r="D38" s="134" t="s">
        <v>63</v>
      </c>
      <c r="E38" s="134" t="s">
        <v>64</v>
      </c>
      <c r="F38" s="134" t="s">
        <v>198</v>
      </c>
      <c r="G38" s="134" t="s">
        <v>199</v>
      </c>
      <c r="H38" s="136">
        <v>611200</v>
      </c>
      <c r="I38" s="136">
        <v>611200</v>
      </c>
      <c r="J38" s="136"/>
      <c r="K38" s="136"/>
      <c r="L38" s="136">
        <v>611200</v>
      </c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</row>
    <row r="39" ht="31.4" customHeight="1" spans="1:23">
      <c r="A39" s="134" t="s">
        <v>45</v>
      </c>
      <c r="B39" s="135" t="s">
        <v>200</v>
      </c>
      <c r="C39" s="134" t="s">
        <v>201</v>
      </c>
      <c r="D39" s="134" t="s">
        <v>63</v>
      </c>
      <c r="E39" s="134" t="s">
        <v>64</v>
      </c>
      <c r="F39" s="134" t="s">
        <v>147</v>
      </c>
      <c r="G39" s="134" t="s">
        <v>148</v>
      </c>
      <c r="H39" s="136">
        <v>88830</v>
      </c>
      <c r="I39" s="136">
        <v>88830</v>
      </c>
      <c r="J39" s="136">
        <v>22207.5</v>
      </c>
      <c r="K39" s="136"/>
      <c r="L39" s="136">
        <v>66622.5</v>
      </c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</row>
    <row r="40" ht="44" customHeight="1" spans="1:23">
      <c r="A40" s="23" t="s">
        <v>92</v>
      </c>
      <c r="B40" s="11"/>
      <c r="C40" s="11"/>
      <c r="D40" s="11"/>
      <c r="E40" s="11"/>
      <c r="F40" s="11"/>
      <c r="G40" s="12"/>
      <c r="H40" s="136">
        <v>5327826.08</v>
      </c>
      <c r="I40" s="136">
        <v>5327826.08</v>
      </c>
      <c r="J40" s="136">
        <v>1182423.06</v>
      </c>
      <c r="K40" s="136"/>
      <c r="L40" s="136">
        <v>4145403.02</v>
      </c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</row>
  </sheetData>
  <mergeCells count="30">
    <mergeCell ref="A2:W2"/>
    <mergeCell ref="A3:G3"/>
    <mergeCell ref="H4:W4"/>
    <mergeCell ref="I5:M5"/>
    <mergeCell ref="N5:P5"/>
    <mergeCell ref="R5:W5"/>
    <mergeCell ref="A40:G40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0.826388888888889" header="0.5" footer="0.5"/>
  <pageSetup paperSize="9" scale="3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1"/>
  <sheetViews>
    <sheetView showZeros="0" workbookViewId="0">
      <selection activeCell="A3" sqref="A3:I3"/>
    </sheetView>
  </sheetViews>
  <sheetFormatPr defaultColWidth="9.14166666666667" defaultRowHeight="14.25" customHeight="1"/>
  <cols>
    <col min="1" max="23" width="10.625" customWidth="1"/>
  </cols>
  <sheetData>
    <row r="1" ht="26" customHeight="1" spans="1:23">
      <c r="E1" s="1"/>
      <c r="F1" s="1"/>
      <c r="G1" s="1"/>
      <c r="H1" s="1"/>
      <c r="U1" s="116"/>
      <c r="W1" s="117" t="s">
        <v>202</v>
      </c>
    </row>
    <row r="2" ht="27.75" customHeight="1" spans="1:23">
      <c r="A2" s="27" t="s">
        <v>203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24" customHeight="1" spans="1:23">
      <c r="A3" s="118" t="str">
        <f t="shared" ref="A3:B3" si="0">"单位名称："&amp;"云南省商务厅机关服务中心"</f>
        <v>单位名称：云南省商务厅机关服务中心</v>
      </c>
      <c r="B3" s="119" t="str">
        <f t="shared" si="0"/>
        <v>单位名称：云南省商务厅机关服务中心</v>
      </c>
      <c r="C3" s="119"/>
      <c r="D3" s="119"/>
      <c r="E3" s="119"/>
      <c r="F3" s="119"/>
      <c r="G3" s="119"/>
      <c r="H3" s="119"/>
      <c r="I3" s="119"/>
      <c r="J3" s="6"/>
      <c r="K3" s="6"/>
      <c r="L3" s="6"/>
      <c r="M3" s="6"/>
      <c r="N3" s="6"/>
      <c r="O3" s="6"/>
      <c r="P3" s="6"/>
      <c r="Q3" s="6"/>
      <c r="R3" s="26"/>
      <c r="S3" s="26"/>
      <c r="T3" s="26"/>
      <c r="U3" s="120"/>
      <c r="V3" s="26"/>
      <c r="W3" s="101" t="s">
        <v>2</v>
      </c>
    </row>
    <row r="4" ht="30" customHeight="1" spans="1:23">
      <c r="A4" s="8" t="s">
        <v>204</v>
      </c>
      <c r="B4" s="8" t="s">
        <v>127</v>
      </c>
      <c r="C4" s="8" t="s">
        <v>128</v>
      </c>
      <c r="D4" s="8" t="s">
        <v>205</v>
      </c>
      <c r="E4" s="9" t="s">
        <v>129</v>
      </c>
      <c r="F4" s="9" t="s">
        <v>130</v>
      </c>
      <c r="G4" s="9" t="s">
        <v>131</v>
      </c>
      <c r="H4" s="9" t="s">
        <v>132</v>
      </c>
      <c r="I4" s="19" t="s">
        <v>30</v>
      </c>
      <c r="J4" s="19" t="s">
        <v>206</v>
      </c>
      <c r="K4" s="19"/>
      <c r="L4" s="19"/>
      <c r="M4" s="19"/>
      <c r="N4" s="121" t="s">
        <v>134</v>
      </c>
      <c r="O4" s="121"/>
      <c r="P4" s="121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19"/>
      <c r="J5" s="113" t="s">
        <v>33</v>
      </c>
      <c r="K5" s="113"/>
      <c r="L5" s="113" t="s">
        <v>34</v>
      </c>
      <c r="M5" s="113" t="s">
        <v>35</v>
      </c>
      <c r="N5" s="122" t="s">
        <v>33</v>
      </c>
      <c r="O5" s="122" t="s">
        <v>34</v>
      </c>
      <c r="P5" s="122" t="s">
        <v>35</v>
      </c>
      <c r="Q5" s="14"/>
      <c r="R5" s="9" t="s">
        <v>32</v>
      </c>
      <c r="S5" s="9" t="s">
        <v>43</v>
      </c>
      <c r="T5" s="9" t="s">
        <v>140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19"/>
      <c r="J6" s="113" t="s">
        <v>32</v>
      </c>
      <c r="K6" s="113" t="s">
        <v>207</v>
      </c>
      <c r="L6" s="113"/>
      <c r="M6" s="113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21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9" customHeight="1" spans="1:23">
      <c r="A8" s="123"/>
      <c r="B8" s="124"/>
      <c r="C8" s="123"/>
      <c r="D8" s="123"/>
      <c r="E8" s="123"/>
      <c r="F8" s="123"/>
      <c r="G8" s="123"/>
      <c r="H8" s="123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6"/>
      <c r="V8" s="125"/>
      <c r="W8" s="125"/>
    </row>
    <row r="9" ht="37" customHeight="1" spans="1:23">
      <c r="A9" s="123"/>
      <c r="B9" s="124"/>
      <c r="C9" s="123"/>
      <c r="D9" s="123"/>
      <c r="E9" s="123"/>
      <c r="F9" s="123"/>
      <c r="G9" s="123"/>
      <c r="H9" s="123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6"/>
      <c r="V9" s="125"/>
      <c r="W9" s="125"/>
    </row>
    <row r="10" ht="25" customHeight="1" spans="1:23">
      <c r="A10" s="23" t="s">
        <v>92</v>
      </c>
      <c r="B10" s="32"/>
      <c r="C10" s="32"/>
      <c r="D10" s="32"/>
      <c r="E10" s="32"/>
      <c r="F10" s="32"/>
      <c r="G10" s="32"/>
      <c r="H10" s="33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6"/>
      <c r="V10" s="125"/>
      <c r="W10" s="125"/>
    </row>
    <row r="11" ht="28" customHeight="1" spans="1:23">
      <c r="A11" s="34" t="s">
        <v>208</v>
      </c>
      <c r="B11" s="34"/>
      <c r="C11" s="34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</sheetData>
  <mergeCells count="28">
    <mergeCell ref="A2:W2"/>
    <mergeCell ref="A3:I3"/>
    <mergeCell ref="J4:M4"/>
    <mergeCell ref="N4:P4"/>
    <mergeCell ref="R4:W4"/>
    <mergeCell ref="J5:K5"/>
    <mergeCell ref="A10:H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5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J3" sqref="J3"/>
    </sheetView>
  </sheetViews>
  <sheetFormatPr defaultColWidth="9.14166666666667" defaultRowHeight="12" customHeight="1" outlineLevelRow="7"/>
  <cols>
    <col min="1" max="1" width="26.75" customWidth="1"/>
    <col min="2" max="2" width="18.125" customWidth="1"/>
    <col min="3" max="3" width="13" customWidth="1"/>
    <col min="4" max="4" width="11.75" customWidth="1"/>
    <col min="5" max="5" width="13.12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29.5" customWidth="1"/>
  </cols>
  <sheetData>
    <row r="1" ht="21" customHeight="1" spans="1:10">
      <c r="J1" s="2" t="s">
        <v>209</v>
      </c>
    </row>
    <row r="2" ht="28.5" customHeight="1" spans="1:10">
      <c r="A2" s="47" t="s">
        <v>210</v>
      </c>
      <c r="B2" s="27"/>
      <c r="C2" s="27"/>
      <c r="D2" s="27"/>
      <c r="E2" s="27"/>
      <c r="F2" s="48"/>
      <c r="G2" s="27"/>
      <c r="H2" s="48"/>
      <c r="I2" s="48"/>
      <c r="J2" s="27"/>
    </row>
    <row r="3" ht="21" customHeight="1" spans="1:10">
      <c r="A3" s="49" t="str">
        <f>"单位名称："&amp;"云南省商务厅机关服务中心"</f>
        <v>单位名称：云南省商务厅机关服务中心</v>
      </c>
      <c r="B3" s="50"/>
      <c r="C3" s="50"/>
      <c r="D3" s="50"/>
      <c r="E3" s="50"/>
      <c r="F3" s="50"/>
      <c r="G3" s="50"/>
      <c r="H3" s="50"/>
    </row>
    <row r="4" ht="31" customHeight="1" spans="1:10">
      <c r="A4" s="113" t="s">
        <v>211</v>
      </c>
      <c r="B4" s="113" t="s">
        <v>212</v>
      </c>
      <c r="C4" s="113" t="s">
        <v>213</v>
      </c>
      <c r="D4" s="113" t="s">
        <v>214</v>
      </c>
      <c r="E4" s="113" t="s">
        <v>215</v>
      </c>
      <c r="F4" s="30" t="s">
        <v>216</v>
      </c>
      <c r="G4" s="113" t="s">
        <v>217</v>
      </c>
      <c r="H4" s="30" t="s">
        <v>218</v>
      </c>
      <c r="I4" s="30" t="s">
        <v>219</v>
      </c>
      <c r="J4" s="113" t="s">
        <v>220</v>
      </c>
    </row>
    <row r="5" ht="20" customHeight="1" spans="1:10">
      <c r="A5" s="113">
        <v>1</v>
      </c>
      <c r="B5" s="113">
        <v>2</v>
      </c>
      <c r="C5" s="113">
        <v>3</v>
      </c>
      <c r="D5" s="113">
        <v>4</v>
      </c>
      <c r="E5" s="113">
        <v>5</v>
      </c>
      <c r="F5" s="30">
        <v>6</v>
      </c>
      <c r="G5" s="113">
        <v>7</v>
      </c>
      <c r="H5" s="30">
        <v>8</v>
      </c>
      <c r="I5" s="30">
        <v>9</v>
      </c>
      <c r="J5" s="113">
        <v>10</v>
      </c>
    </row>
    <row r="6" ht="29" customHeight="1" spans="1:10">
      <c r="A6" s="31"/>
      <c r="B6" s="115"/>
      <c r="C6" s="115"/>
      <c r="D6" s="115"/>
      <c r="E6" s="113"/>
      <c r="F6" s="30"/>
      <c r="G6" s="113"/>
      <c r="H6" s="30"/>
      <c r="I6" s="30"/>
      <c r="J6" s="113"/>
    </row>
    <row r="7" ht="27" customHeight="1" spans="1:10">
      <c r="A7" s="31"/>
      <c r="B7" s="20"/>
      <c r="C7" s="20"/>
      <c r="D7" s="20"/>
      <c r="E7" s="31"/>
      <c r="F7" s="20"/>
      <c r="G7" s="31"/>
      <c r="H7" s="20"/>
      <c r="I7" s="20"/>
      <c r="J7" s="31"/>
    </row>
    <row r="8" ht="28" customHeight="1" spans="1:10">
      <c r="A8" s="34" t="s">
        <v>208</v>
      </c>
      <c r="B8" s="34"/>
    </row>
  </sheetData>
  <mergeCells count="2">
    <mergeCell ref="A2:J2"/>
    <mergeCell ref="A3:H3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李品娥</cp:lastModifiedBy>
  <dcterms:created xsi:type="dcterms:W3CDTF">2026-02-04T07:20:00Z</dcterms:created>
  <dcterms:modified xsi:type="dcterms:W3CDTF">2026-02-10T03:05:15Z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6BC4CE9799C94F69B3984ED3A2A0975E_12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