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645" firstSheet="8" activeTab="11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44525"/>
</workbook>
</file>

<file path=xl/sharedStrings.xml><?xml version="1.0" encoding="utf-8"?>
<sst xmlns="http://schemas.openxmlformats.org/spreadsheetml/2006/main" count="432">
  <si>
    <t>预算01-1表</t>
  </si>
  <si>
    <t>2026年部门财务收支预算总表</t>
  </si>
  <si>
    <t>单位：元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</si>
  <si>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</si>
  <si>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</si>
  <si>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</si>
  <si>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</si>
  <si>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</si>
  <si>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</si>
  <si>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</si>
  <si>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</si>
  <si>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</si>
  <si>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</si>
  <si>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1.事业收入</t>
  </si>
  <si>
    <t>2.事业单位经营收入</t>
  </si>
  <si>
    <t>3.上级补助收入</t>
  </si>
  <si>
    <t>4.附属单位上缴收入</t>
  </si>
  <si>
    <t>5.其他收入</t>
  </si>
  <si>
    <t>本年收入合计</t>
  </si>
  <si>
    <t>本年支出合计</t>
  </si>
  <si>
    <t>上年结转结余</t>
  </si>
  <si>
    <t>年终结转结余</t>
  </si>
  <si>
    <t>1.财政拨款结转结余</t>
  </si>
  <si>
    <t>2.非财政拨款结余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</si>
  <si>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</si>
  <si>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</si>
  <si>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</si>
  <si>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</si>
  <si>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</si>
  <si>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</si>
  <si>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</si>
  <si>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</si>
  <si>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</si>
  <si>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</si>
  <si>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</si>
  <si>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</si>
  <si>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</si>
  <si>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</si>
  <si>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</si>
  <si>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</si>
  <si>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</si>
  <si>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</si>
  <si>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</si>
  <si>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</si>
  <si>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128004</t>
  </si>
  <si>
    <t>中国国际贸易促进委员会云南省分会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</si>
  <si>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</si>
  <si>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</si>
  <si>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</si>
  <si>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</si>
  <si>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</si>
  <si>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</si>
  <si>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</si>
  <si>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</si>
  <si>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</si>
  <si>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</si>
  <si>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</si>
  <si>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</si>
  <si>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</si>
  <si>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</si>
  <si>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</si>
  <si>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</si>
  <si>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</si>
  <si>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</si>
  <si>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</si>
  <si>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2011308</t>
  </si>
  <si>
    <t>招商引资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</si>
  <si>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</si>
  <si>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</si>
  <si>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</si>
  <si>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</si>
  <si>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</si>
  <si>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</si>
  <si>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</si>
  <si>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</si>
  <si>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</si>
  <si>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</si>
  <si>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</si>
  <si>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</si>
  <si>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</si>
  <si>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</si>
  <si>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</si>
  <si>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</si>
  <si>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</si>
  <si>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</si>
  <si>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</si>
  <si>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</si>
  <si>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</si>
  <si>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</si>
  <si>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</si>
  <si>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</si>
  <si>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</si>
  <si>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</si>
  <si>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</si>
  <si>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</si>
  <si>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</si>
  <si>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</si>
  <si>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</si>
  <si>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</si>
  <si>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</si>
  <si>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</si>
  <si>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</si>
  <si>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</si>
  <si>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</si>
  <si>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</si>
  <si>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</si>
  <si>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</si>
  <si>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</si>
  <si>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</si>
  <si>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</si>
  <si>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</si>
  <si>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</si>
  <si>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</si>
  <si>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</si>
  <si>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</si>
  <si>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</si>
  <si>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</si>
  <si>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</si>
  <si>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</si>
  <si>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</si>
  <si>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</si>
  <si>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</si>
  <si>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</si>
  <si>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</si>
  <si>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</si>
  <si>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</si>
  <si>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</si>
  <si>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</si>
  <si>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</si>
  <si>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</si>
  <si>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</si>
  <si>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</si>
  <si>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</si>
  <si>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</si>
  <si>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</si>
  <si>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</si>
  <si>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</si>
  <si>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</si>
  <si>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</si>
  <si>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</si>
  <si>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</si>
  <si>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</si>
  <si>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530000210000000025274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</si>
  <si>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</si>
  <si>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</si>
  <si>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</si>
  <si>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</si>
  <si>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</si>
  <si>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</si>
  <si>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</si>
  <si>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530000210000000025276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</si>
  <si>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</si>
  <si>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</si>
  <si>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</si>
  <si>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</si>
  <si>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</si>
  <si>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</si>
  <si>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</si>
  <si>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</si>
  <si>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</si>
  <si>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530000210000000025278</t>
  </si>
  <si>
    <t>30113</t>
  </si>
  <si>
    <t>530000210000000025284</t>
  </si>
  <si>
    <t>公车购置及运维费</t>
  </si>
  <si>
    <t>30231</t>
  </si>
  <si>
    <t>公务用车运行维护费</t>
  </si>
  <si>
    <t>530000210000000025288</t>
  </si>
  <si>
    <t>30217</t>
  </si>
  <si>
    <t>530000210000000025290</t>
  </si>
  <si>
    <t>行政人员公务交通补贴</t>
  </si>
  <si>
    <t>30239</t>
  </si>
  <si>
    <t>其他交通费用</t>
  </si>
  <si>
    <t>530000210000000025293</t>
  </si>
  <si>
    <t>工会经费</t>
  </si>
  <si>
    <t>30228</t>
  </si>
  <si>
    <t>530000210000000025295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</si>
  <si>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</si>
  <si>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</si>
  <si>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</si>
  <si>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</si>
  <si>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</si>
  <si>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</si>
  <si>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</si>
  <si>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</si>
  <si>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</si>
  <si>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</si>
  <si>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</si>
  <si>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</si>
  <si>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</si>
  <si>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</si>
  <si>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</si>
  <si>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30299</t>
  </si>
  <si>
    <t>其他商品和服务支出</t>
  </si>
  <si>
    <t>530000241100002220826</t>
  </si>
  <si>
    <t>行政人员绩效奖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</si>
  <si>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</si>
  <si>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</si>
  <si>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</si>
  <si>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</si>
  <si>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</si>
  <si>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</si>
  <si>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贸促会贸易投资促进业务专项经费</t>
  </si>
  <si>
    <t>事业发展类</t>
  </si>
  <si>
    <t>530000200000000007111</t>
  </si>
  <si>
    <t>30204</t>
  </si>
  <si>
    <t>手续费</t>
  </si>
  <si>
    <t>30213</t>
  </si>
  <si>
    <t>维修（护）费</t>
  </si>
  <si>
    <t>30214</t>
  </si>
  <si>
    <t>租赁费</t>
  </si>
  <si>
    <t>30216</t>
  </si>
  <si>
    <t>培训费</t>
  </si>
  <si>
    <t>30226</t>
  </si>
  <si>
    <t>劳务费</t>
  </si>
  <si>
    <t>30227</t>
  </si>
  <si>
    <t>委托业务费</t>
  </si>
  <si>
    <t>其他人员支出</t>
  </si>
  <si>
    <t>民生类</t>
  </si>
  <si>
    <t>530000231100001087309</t>
  </si>
  <si>
    <t>30199</t>
  </si>
  <si>
    <t>其他工资福利支出</t>
  </si>
  <si>
    <t>因公出国（境）专项经费</t>
  </si>
  <si>
    <t>因公出国（境）经费</t>
  </si>
  <si>
    <t>530000231100001524600</t>
  </si>
  <si>
    <t>30212</t>
  </si>
  <si>
    <t>因公出国（境）费用</t>
  </si>
  <si>
    <t>政务信息化运维服务项目经费</t>
  </si>
  <si>
    <t>530000261100005157535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</si>
  <si>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</si>
  <si>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</si>
  <si>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</si>
  <si>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</si>
  <si>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</si>
  <si>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</si>
  <si>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</si>
  <si>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</si>
  <si>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</si>
  <si>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</si>
  <si>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</si>
  <si>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</si>
  <si>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1.业务部门用户使用满意度不低于85%；
2.运维服务验收通过率等于100%；
3.应用系统连续稳定运行时长不低于300日历日；
4.保障云南省贸促会电子政务OA系统稳定运行。</t>
  </si>
  <si>
    <t>产出指标</t>
  </si>
  <si>
    <t>质量指标</t>
  </si>
  <si>
    <t>运维服务验收通过率</t>
  </si>
  <si>
    <t>=</t>
  </si>
  <si>
    <t>100</t>
  </si>
  <si>
    <t>%</t>
  </si>
  <si>
    <t>定量指标</t>
  </si>
  <si>
    <t xml:space="preserve">反映运维服务验收通过情况。
</t>
  </si>
  <si>
    <t>效益指标</t>
  </si>
  <si>
    <t>可持续影响</t>
  </si>
  <si>
    <t>应用系统连续稳定运行时长</t>
  </si>
  <si>
    <t>&gt;=</t>
  </si>
  <si>
    <t>300</t>
  </si>
  <si>
    <t>天</t>
  </si>
  <si>
    <t>反映系统连续稳定运行时长。</t>
  </si>
  <si>
    <t>满意度指标</t>
  </si>
  <si>
    <t>服务对象满意度</t>
  </si>
  <si>
    <t>业务部门用户使用满意度</t>
  </si>
  <si>
    <t>85</t>
  </si>
  <si>
    <t xml:space="preserve">反映业务部门用户使用满意程度。
</t>
  </si>
  <si>
    <t>1.参加链博会和边交会贸促会主办展览企业不低于27家；链博会和边交会展位数量不低于28个；参展企业的满意度不低于90%；
2.营商环境监测信息条数不低于1920条；外资外贸企业营商环境调查问卷不低于600份；南亚论坛参加人数不低于200人；南亚商务论坛嘉宾致辞人数不低于5人；编印营商环境调研报告不低于2个；推动合作意向签署或合作共识达成不少于1项；论坛媒体宣传报道数量10篇；参会人员满意度；
3.政策咨询不低于8篇；完成《南亚营商环境报告》编制；
4.法律论坛培训参加人数不低于150人；出版1个国家《贸易投资风险防范指南》；商事服务项目培训人数不低于300人；2026年培训项目省级媒体新闻发布数量不低于6篇；参训人员满意度不低于90%。</t>
  </si>
  <si>
    <t>数量指标</t>
  </si>
  <si>
    <t>参加链博会和边交会企业数量</t>
  </si>
  <si>
    <t>27</t>
  </si>
  <si>
    <t>家</t>
  </si>
  <si>
    <t>反映2026年链博会、边交会全年参展企业的情况。</t>
  </si>
  <si>
    <t>链博会和边交会展位数量</t>
  </si>
  <si>
    <t>28</t>
  </si>
  <si>
    <t>个</t>
  </si>
  <si>
    <t>反映2026年参展标准展位数量。</t>
  </si>
  <si>
    <t>智库报告</t>
  </si>
  <si>
    <t>8</t>
  </si>
  <si>
    <t>篇</t>
  </si>
  <si>
    <t>反映年度智库报告编制数量。</t>
  </si>
  <si>
    <t>法律论坛培训参加人数</t>
  </si>
  <si>
    <t>150</t>
  </si>
  <si>
    <t>人</t>
  </si>
  <si>
    <t>反映2026年法律论坛培训项目受训人数。</t>
  </si>
  <si>
    <t>营商环境监测信息条数</t>
  </si>
  <si>
    <t>1920</t>
  </si>
  <si>
    <t>条</t>
  </si>
  <si>
    <t>反映2026年营商环境监测信息数量。</t>
  </si>
  <si>
    <t>《南亚营商环境报告》编制</t>
  </si>
  <si>
    <t>1.00</t>
  </si>
  <si>
    <t>反映《南亚营商环境报告》编制完成情况。</t>
  </si>
  <si>
    <t>出版《贸易投资风险防范指南》</t>
  </si>
  <si>
    <t>国别</t>
  </si>
  <si>
    <t>反映《缅甸贸易投资风险防范指南》、出版情况。</t>
  </si>
  <si>
    <t>营商环境调查问卷</t>
  </si>
  <si>
    <t>600</t>
  </si>
  <si>
    <t>份</t>
  </si>
  <si>
    <t>反映外资企业营商环境调查问卷完成情况。</t>
  </si>
  <si>
    <t>南亚商务论坛参加人数</t>
  </si>
  <si>
    <t>200</t>
  </si>
  <si>
    <t>反映2026年中国-南亚商务论坛活动参加人数的情况。</t>
  </si>
  <si>
    <t>南亚商务论坛致辞嘉宾人数</t>
  </si>
  <si>
    <t xml:space="preserve">反映2026年中国-南亚商务论坛活动致辞嘉宾人数情况。
</t>
  </si>
  <si>
    <t>编印营商环境调研报告</t>
  </si>
  <si>
    <t>反映营商环境报告调研编制完成情况。</t>
  </si>
  <si>
    <t>商事服务项目培训人数</t>
  </si>
  <si>
    <t>反映2026年商事服务培训项目受训人数。</t>
  </si>
  <si>
    <t>经济效益</t>
  </si>
  <si>
    <t>推动合作意向或共识签署</t>
  </si>
  <si>
    <t>反映参展企业在展期内获得的实效及预期经济效益，体现活动举办目的和成果。</t>
  </si>
  <si>
    <t>社会效益</t>
  </si>
  <si>
    <t>南亚商务论坛媒体宣传报道数量</t>
  </si>
  <si>
    <t>10</t>
  </si>
  <si>
    <t>反映2025年中国-南亚商务理事会活动影响力。</t>
  </si>
  <si>
    <t>省级媒体发布数量</t>
  </si>
  <si>
    <t>反映2026年商法服务项目、法律论坛省级媒体新闻发布数量。</t>
  </si>
  <si>
    <t>参展企业的满意度</t>
  </si>
  <si>
    <t>90</t>
  </si>
  <si>
    <t>反映会议参展企业满意度，该指标是对会议举办效果评估和改善的重要因素。</t>
  </si>
  <si>
    <t>参训人员满意度</t>
  </si>
  <si>
    <t>反映参训人员对培训内容、讲师授课、课程设置和培训效果等的满意度。</t>
  </si>
  <si>
    <t>参会人员满意度</t>
  </si>
  <si>
    <t>反映参会人员对培训内容、讲师授课、课程设置和培训效果等的满意度。</t>
  </si>
  <si>
    <t>发放不少于5名编外人员的工资，工资及时发放率达100%，招聘编外人员能够胜任岗位，履职良好，工作正常运转，在年度考核中达到称职及以上等次。</t>
  </si>
  <si>
    <t>工资发放人数</t>
  </si>
  <si>
    <t>对编外人员发放工资，反映是否按计划人数进行发放。</t>
  </si>
  <si>
    <t>年度考核称职及以上</t>
  </si>
  <si>
    <t>称职</t>
  </si>
  <si>
    <t>定性指标</t>
  </si>
  <si>
    <t>反映单位编外人员工作年度考核情况。</t>
  </si>
  <si>
    <t>时效指标</t>
  </si>
  <si>
    <t>工资及时发放率</t>
  </si>
  <si>
    <t>反映外聘人员工资发放及时情况。</t>
  </si>
  <si>
    <t>能够胜任岗位履职良好</t>
  </si>
  <si>
    <t>履职良好</t>
  </si>
  <si>
    <t>反映单位编外人员工作完成情况</t>
  </si>
  <si>
    <t>2026年组织不少于6人次前往3个国家开展出国访问工作。通过出访工作的开展，媒体宣传报道数量不少于3篇。</t>
  </si>
  <si>
    <t>出访人次</t>
  </si>
  <si>
    <t>人次</t>
  </si>
  <si>
    <t>反映年度组织出访人员总数情况。</t>
  </si>
  <si>
    <t>出国访问国家数量</t>
  </si>
  <si>
    <t>反映出国访问国家数量。</t>
  </si>
  <si>
    <t>媒体宣传报道数量</t>
  </si>
  <si>
    <t>反映2025年全会因公出国（境）团组到访国媒体报道数量。</t>
  </si>
  <si>
    <t>预算06表</t>
  </si>
  <si>
    <t>2026年政府性基金预算支出预算表</t>
  </si>
  <si>
    <t>政府性基金预算支出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</si>
  <si>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</si>
  <si>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</si>
  <si>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</si>
  <si>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</si>
  <si>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</si>
  <si>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</si>
  <si>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</si>
  <si>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</si>
  <si>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</si>
  <si>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</si>
  <si>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</si>
  <si>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</si>
  <si>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贸投部－南亚商务论坛场地搭建、会场布置等费用</t>
  </si>
  <si>
    <t>C22010000 会议服务</t>
  </si>
  <si>
    <t>项</t>
  </si>
  <si>
    <t>办公室－财务咨询</t>
  </si>
  <si>
    <t>C23029900 其他会计服务</t>
  </si>
  <si>
    <t>办公室－ 南亚营商环境报告</t>
  </si>
  <si>
    <t>C20039900 其他咨询服务</t>
  </si>
  <si>
    <t>购买公务用车年度保险</t>
  </si>
  <si>
    <t>C18040000 保险服务</t>
  </si>
  <si>
    <t>年</t>
  </si>
  <si>
    <t>公务用车维修保养</t>
  </si>
  <si>
    <t>C23120300 车辆维修和保养服务</t>
  </si>
  <si>
    <t>购买复印纸</t>
  </si>
  <si>
    <t>A05040000 办公用品</t>
  </si>
  <si>
    <t>批</t>
  </si>
  <si>
    <t>印刷</t>
  </si>
  <si>
    <t>C23090199 其他印刷服务</t>
  </si>
  <si>
    <t>聘用行政助理</t>
  </si>
  <si>
    <t>C23990000 其他商务服务</t>
  </si>
  <si>
    <t>信息系统商用密码应用与安全性评估服务</t>
  </si>
  <si>
    <t>C16060000 测试评估认证服务</t>
  </si>
  <si>
    <t>信息系统网络安全等级保护测评服务</t>
  </si>
  <si>
    <t>预算08表</t>
  </si>
  <si>
    <t>2026年部门政府购买服务预算表</t>
  </si>
  <si>
    <t>政府购买服务项目</t>
  </si>
  <si>
    <t>政府购买服务目录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</si>
  <si>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</si>
  <si>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</si>
  <si>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</si>
  <si>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</si>
  <si>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</si>
  <si>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</si>
  <si>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</si>
  <si>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</si>
  <si>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</si>
  <si>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</si>
  <si>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</si>
  <si>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</si>
  <si>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</si>
  <si>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</si>
  <si>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</si>
  <si>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</si>
  <si>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</si>
  <si>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</si>
  <si>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</si>
  <si>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</si>
  <si>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</si>
  <si>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</si>
  <si>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</si>
  <si>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</si>
  <si>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</si>
  <si>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</si>
  <si>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</si>
  <si>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</si>
  <si>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</si>
  <si>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</si>
  <si>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</si>
  <si>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</si>
  <si>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</si>
  <si>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</si>
  <si>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</si>
  <si>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</si>
  <si>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</si>
  <si>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</si>
  <si>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</si>
  <si>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</si>
  <si>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</si>
  <si>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</si>
  <si>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</si>
  <si>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</si>
  <si>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</si>
  <si>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</si>
  <si>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</si>
  <si>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212 因公出国（境）经费</t>
  </si>
  <si>
    <t>本级</t>
  </si>
  <si>
    <t>312 民生类</t>
  </si>
  <si>
    <t>313 事业发展类</t>
  </si>
  <si>
    <t/>
  </si>
</sst>
</file>

<file path=xl/styles.xml><?xml version="1.0" encoding="utf-8"?>
<styleSheet xmlns="http://schemas.openxmlformats.org/spreadsheetml/2006/main">
  <numFmts count="9">
    <numFmt numFmtId="176" formatCode="yyyy/mm/dd\ hh:mm:ss"/>
    <numFmt numFmtId="177" formatCode="#,##0.00;\-#,##0.00;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8" formatCode="yyyy/mm/dd"/>
    <numFmt numFmtId="179" formatCode="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1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7" fillId="0" borderId="7">
      <alignment horizontal="right" vertical="center"/>
    </xf>
    <xf numFmtId="0" fontId="21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7" fillId="0" borderId="7">
      <alignment horizontal="right" vertical="center"/>
    </xf>
    <xf numFmtId="0" fontId="36" fillId="0" borderId="0" applyNumberFormat="0" applyFill="0" applyBorder="0" applyAlignment="0" applyProtection="0">
      <alignment vertical="center"/>
    </xf>
    <xf numFmtId="0" fontId="0" fillId="9" borderId="15" applyNumberFormat="0" applyFon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1" fillId="21" borderId="18" applyNumberFormat="0" applyAlignment="0" applyProtection="0">
      <alignment vertical="center"/>
    </xf>
    <xf numFmtId="0" fontId="37" fillId="21" borderId="16" applyNumberFormat="0" applyAlignment="0" applyProtection="0">
      <alignment vertical="center"/>
    </xf>
    <xf numFmtId="0" fontId="30" fillId="20" borderId="17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10" fontId="7" fillId="0" borderId="7">
      <alignment horizontal="right" vertical="center"/>
    </xf>
    <xf numFmtId="0" fontId="21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177" fontId="7" fillId="0" borderId="7">
      <alignment horizontal="right" vertical="center"/>
    </xf>
    <xf numFmtId="49" fontId="7" fillId="0" borderId="7">
      <alignment horizontal="left" vertical="center" wrapText="1"/>
    </xf>
    <xf numFmtId="177" fontId="7" fillId="0" borderId="7">
      <alignment horizontal="right" vertical="center"/>
    </xf>
    <xf numFmtId="179" fontId="7" fillId="0" borderId="7">
      <alignment horizontal="right" vertical="center"/>
    </xf>
    <xf numFmtId="180" fontId="7" fillId="0" borderId="7">
      <alignment horizontal="right" vertical="center"/>
    </xf>
  </cellStyleXfs>
  <cellXfs count="178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7" fontId="5" fillId="0" borderId="7" xfId="54" applyFont="1">
      <alignment horizontal="right" vertical="center"/>
    </xf>
    <xf numFmtId="49" fontId="5" fillId="0" borderId="7" xfId="53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7" fillId="0" borderId="0" xfId="53" applyBorder="1">
      <alignment horizontal="left" vertical="center" wrapText="1"/>
    </xf>
    <xf numFmtId="49" fontId="7" fillId="0" borderId="0" xfId="53" applyBorder="1" applyAlignment="1">
      <alignment horizontal="right" vertical="center" wrapText="1"/>
    </xf>
    <xf numFmtId="49" fontId="8" fillId="0" borderId="0" xfId="53" applyFont="1" applyBorder="1" applyAlignment="1">
      <alignment horizontal="center" vertical="center" wrapText="1"/>
    </xf>
    <xf numFmtId="49" fontId="9" fillId="0" borderId="7" xfId="53" applyFont="1" applyAlignment="1">
      <alignment horizontal="center" vertical="center" wrapText="1"/>
    </xf>
    <xf numFmtId="49" fontId="10" fillId="0" borderId="7" xfId="53" applyAlignment="1">
      <alignment horizontal="center" vertical="center" wrapText="1"/>
    </xf>
    <xf numFmtId="49" fontId="9" fillId="0" borderId="7" xfId="53" applyFont="1">
      <alignment horizontal="left" vertical="center" wrapText="1"/>
    </xf>
    <xf numFmtId="180" fontId="7" fillId="0" borderId="7" xfId="56">
      <alignment horizontal="right" vertical="center"/>
    </xf>
    <xf numFmtId="177" fontId="7" fillId="0" borderId="7" xfId="54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7" fontId="7" fillId="0" borderId="7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177" fontId="5" fillId="0" borderId="7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0" xfId="0" applyFont="1" applyAlignment="1" applyProtection="1">
      <alignment vertical="top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 wrapText="1"/>
    </xf>
    <xf numFmtId="49" fontId="5" fillId="0" borderId="7" xfId="53" applyFont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4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7" fontId="5" fillId="0" borderId="0" xfId="54" applyFont="1" applyBorder="1">
      <alignment horizontal="right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7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D21"/>
  <sheetViews>
    <sheetView showZeros="0" topLeftCell="A2" workbookViewId="0">
      <selection activeCell="A16" sqref="A16"/>
    </sheetView>
  </sheetViews>
  <sheetFormatPr defaultColWidth="8" defaultRowHeight="14.25" customHeight="1" outlineLevelCol="3"/>
  <cols>
    <col min="1" max="1" width="39.575" customWidth="1"/>
    <col min="2" max="2" width="21.625" customWidth="1"/>
    <col min="3" max="3" width="29.25" customWidth="1"/>
    <col min="4" max="4" width="22.5" customWidth="1"/>
  </cols>
  <sheetData>
    <row r="1" ht="12" customHeight="1" spans="4:4">
      <c r="D1" s="101" t="s">
        <v>0</v>
      </c>
    </row>
    <row r="2" ht="36" customHeight="1" spans="1:4">
      <c r="A2" s="44" t="s">
        <v>1</v>
      </c>
      <c r="B2" s="170"/>
      <c r="C2" s="170"/>
      <c r="D2" s="170"/>
    </row>
    <row r="3" ht="21" customHeight="1" spans="1:4">
      <c r="A3" s="93" t="str">
        <f>"单位名称："&amp;"中国国际贸易促进委员会云南省分会"</f>
        <v>单位名称：中国国际贸易促进委员会云南省分会</v>
      </c>
      <c r="B3" s="135"/>
      <c r="C3" s="135"/>
      <c r="D3" s="100" t="s">
        <v>2</v>
      </c>
    </row>
    <row r="4" ht="21" customHeight="1" spans="1:4">
      <c r="A4" s="10" t="s">
        <v>3</v>
      </c>
      <c r="B4" s="12"/>
      <c r="C4" s="10" t="s">
        <v>4</v>
      </c>
      <c r="D4" s="12"/>
    </row>
    <row r="5" ht="21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21" customHeight="1" spans="1:4">
      <c r="A6" s="18"/>
      <c r="B6" s="18"/>
      <c r="C6" s="18"/>
      <c r="D6" s="18"/>
    </row>
    <row r="7" ht="21" customHeight="1" spans="1:4">
      <c r="A7" s="146" t="s">
        <v>8</v>
      </c>
      <c r="B7" s="122">
        <v>11074945.88</v>
      </c>
      <c r="C7" s="23" t="str">
        <f>"一"&amp;"、"&amp;"一般公共服务支出"</f>
        <v>一、一般公共服务支出</v>
      </c>
      <c r="D7" s="122">
        <v>9392667.43</v>
      </c>
    </row>
    <row r="8" ht="21" customHeight="1" spans="1:4">
      <c r="A8" s="146" t="s">
        <v>9</v>
      </c>
      <c r="B8" s="122"/>
      <c r="C8" s="23" t="str">
        <f>"二"&amp;"、"&amp;"社会保障和就业支出"</f>
        <v>二、社会保障和就业支出</v>
      </c>
      <c r="D8" s="122">
        <v>600999.93</v>
      </c>
    </row>
    <row r="9" ht="21" customHeight="1" spans="1:4">
      <c r="A9" s="146" t="s">
        <v>10</v>
      </c>
      <c r="B9" s="122"/>
      <c r="C9" s="23" t="str">
        <f>"三"&amp;"、"&amp;"卫生健康支出"</f>
        <v>三、卫生健康支出</v>
      </c>
      <c r="D9" s="122">
        <v>588479.42</v>
      </c>
    </row>
    <row r="10" ht="21" customHeight="1" spans="1:4">
      <c r="A10" s="146" t="s">
        <v>11</v>
      </c>
      <c r="B10" s="92"/>
      <c r="C10" s="23" t="str">
        <f>"四"&amp;"、"&amp;"住房保障支出"</f>
        <v>四、住房保障支出</v>
      </c>
      <c r="D10" s="122">
        <v>492799.1</v>
      </c>
    </row>
    <row r="11" ht="21" customHeight="1" spans="1:4">
      <c r="A11" s="146" t="s">
        <v>12</v>
      </c>
      <c r="B11" s="122"/>
      <c r="C11" s="23"/>
      <c r="D11" s="122"/>
    </row>
    <row r="12" ht="21" customHeight="1" spans="1:4">
      <c r="A12" s="146" t="s">
        <v>13</v>
      </c>
      <c r="B12" s="92"/>
      <c r="C12" s="23"/>
      <c r="D12" s="122"/>
    </row>
    <row r="13" ht="21" customHeight="1" spans="1:4">
      <c r="A13" s="146" t="s">
        <v>14</v>
      </c>
      <c r="B13" s="92"/>
      <c r="C13" s="23"/>
      <c r="D13" s="122"/>
    </row>
    <row r="14" ht="21" customHeight="1" spans="1:4">
      <c r="A14" s="146" t="s">
        <v>15</v>
      </c>
      <c r="B14" s="92"/>
      <c r="C14" s="23"/>
      <c r="D14" s="122"/>
    </row>
    <row r="15" ht="21" customHeight="1" spans="1:4">
      <c r="A15" s="171" t="s">
        <v>16</v>
      </c>
      <c r="B15" s="92"/>
      <c r="C15" s="23"/>
      <c r="D15" s="122"/>
    </row>
    <row r="16" ht="21" customHeight="1" spans="1:4">
      <c r="A16" s="171" t="s">
        <v>17</v>
      </c>
      <c r="B16" s="122"/>
      <c r="C16" s="23"/>
      <c r="D16" s="122"/>
    </row>
    <row r="17" ht="21" customHeight="1" spans="1:4">
      <c r="A17" s="172" t="s">
        <v>18</v>
      </c>
      <c r="B17" s="142">
        <v>11074945.88</v>
      </c>
      <c r="C17" s="143" t="s">
        <v>19</v>
      </c>
      <c r="D17" s="142">
        <v>11074945.88</v>
      </c>
    </row>
    <row r="18" ht="21" customHeight="1" spans="1:4">
      <c r="A18" s="173" t="s">
        <v>20</v>
      </c>
      <c r="B18" s="142"/>
      <c r="C18" s="174" t="s">
        <v>21</v>
      </c>
      <c r="D18" s="175"/>
    </row>
    <row r="19" ht="21" customHeight="1" spans="1:4">
      <c r="A19" s="176" t="s">
        <v>22</v>
      </c>
      <c r="B19" s="122"/>
      <c r="C19" s="144" t="s">
        <v>22</v>
      </c>
      <c r="D19" s="92"/>
    </row>
    <row r="20" ht="21" customHeight="1" spans="1:4">
      <c r="A20" s="176" t="s">
        <v>23</v>
      </c>
      <c r="B20" s="122"/>
      <c r="C20" s="144" t="s">
        <v>23</v>
      </c>
      <c r="D20" s="92"/>
    </row>
    <row r="21" ht="21" customHeight="1" spans="1:4">
      <c r="A21" s="177" t="s">
        <v>24</v>
      </c>
      <c r="B21" s="142">
        <v>11074945.88</v>
      </c>
      <c r="C21" s="143" t="s">
        <v>25</v>
      </c>
      <c r="D21" s="138">
        <v>11074945.88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F8"/>
  <sheetViews>
    <sheetView showZeros="0" workbookViewId="0">
      <selection activeCell="D21" sqref="D21"/>
    </sheetView>
  </sheetViews>
  <sheetFormatPr defaultColWidth="9.14166666666667" defaultRowHeight="14.25" customHeight="1" outlineLevelRow="7" outlineLevelCol="5"/>
  <cols>
    <col min="1" max="1" width="39.25" customWidth="1"/>
    <col min="2" max="2" width="15.125" customWidth="1"/>
    <col min="3" max="3" width="15" customWidth="1"/>
    <col min="4" max="4" width="15.125" customWidth="1"/>
    <col min="5" max="5" width="23.125" customWidth="1"/>
    <col min="6" max="6" width="19.75" customWidth="1"/>
  </cols>
  <sheetData>
    <row r="1" ht="15.75" customHeight="1" spans="6:6">
      <c r="F1" s="55" t="s">
        <v>339</v>
      </c>
    </row>
    <row r="2" ht="28.5" customHeight="1" spans="1:6">
      <c r="A2" s="27" t="s">
        <v>340</v>
      </c>
      <c r="B2" s="27"/>
      <c r="C2" s="27"/>
      <c r="D2" s="27"/>
      <c r="E2" s="27"/>
      <c r="F2" s="27"/>
    </row>
    <row r="3" ht="25" customHeight="1" spans="1:6">
      <c r="A3" s="102" t="str">
        <f>"单位名称："&amp;"中国国际贸易促进委员会云南省分会"</f>
        <v>单位名称：中国国际贸易促进委员会云南省分会</v>
      </c>
      <c r="B3" s="103"/>
      <c r="C3" s="103"/>
      <c r="D3" s="58"/>
      <c r="E3" s="58"/>
      <c r="F3" s="104" t="s">
        <v>2</v>
      </c>
    </row>
    <row r="4" ht="18.75" customHeight="1" spans="1:6">
      <c r="A4" s="9" t="s">
        <v>127</v>
      </c>
      <c r="B4" s="9" t="s">
        <v>48</v>
      </c>
      <c r="C4" s="9" t="s">
        <v>49</v>
      </c>
      <c r="D4" s="15" t="s">
        <v>341</v>
      </c>
      <c r="E4" s="61"/>
      <c r="F4" s="61"/>
    </row>
    <row r="5" ht="30" customHeight="1" spans="1:6">
      <c r="A5" s="18"/>
      <c r="B5" s="18"/>
      <c r="C5" s="18"/>
      <c r="D5" s="15" t="s">
        <v>30</v>
      </c>
      <c r="E5" s="61" t="s">
        <v>57</v>
      </c>
      <c r="F5" s="61" t="s">
        <v>58</v>
      </c>
    </row>
    <row r="6" ht="16.5" customHeight="1" spans="1:6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29"/>
      <c r="B7" s="29"/>
      <c r="C7" s="29"/>
      <c r="D7" s="22"/>
      <c r="E7" s="22"/>
      <c r="F7" s="22"/>
    </row>
    <row r="8" ht="17.25" customHeight="1" spans="1:6">
      <c r="A8" s="105" t="s">
        <v>94</v>
      </c>
      <c r="B8" s="106"/>
      <c r="C8" s="106" t="s">
        <v>94</v>
      </c>
      <c r="D8" s="22"/>
      <c r="E8" s="22"/>
      <c r="F8" s="22"/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Q20"/>
  <sheetViews>
    <sheetView showZeros="0" workbookViewId="0">
      <selection activeCell="B9" sqref="B9"/>
    </sheetView>
  </sheetViews>
  <sheetFormatPr defaultColWidth="9.14166666666667" defaultRowHeight="14.25" customHeight="1"/>
  <cols>
    <col min="1" max="1" width="28.125" customWidth="1"/>
    <col min="2" max="2" width="37.5" customWidth="1"/>
    <col min="3" max="3" width="25.25" customWidth="1"/>
    <col min="4" max="4" width="7.70833333333333" customWidth="1"/>
    <col min="5" max="5" width="4.375" customWidth="1"/>
    <col min="6" max="8" width="14.7416666666667" customWidth="1"/>
    <col min="9" max="9" width="6.25" customWidth="1"/>
    <col min="10" max="10" width="15.625" customWidth="1"/>
    <col min="11" max="11" width="17.5" customWidth="1"/>
    <col min="12" max="12" width="4.375" customWidth="1"/>
    <col min="13" max="14" width="8.125" customWidth="1"/>
    <col min="15" max="16" width="12.575" customWidth="1"/>
    <col min="17" max="17" width="8.125" customWidth="1"/>
  </cols>
  <sheetData>
    <row r="1" ht="13.5" customHeight="1" spans="15:17">
      <c r="O1" s="53"/>
      <c r="P1" s="53"/>
      <c r="Q1" s="100" t="s">
        <v>342</v>
      </c>
    </row>
    <row r="2" ht="27.75" customHeight="1" spans="1:17">
      <c r="A2" s="56" t="s">
        <v>343</v>
      </c>
      <c r="B2" s="27"/>
      <c r="C2" s="27"/>
      <c r="D2" s="27"/>
      <c r="E2" s="27"/>
      <c r="F2" s="27"/>
      <c r="G2" s="27"/>
      <c r="H2" s="27"/>
      <c r="I2" s="27"/>
      <c r="J2" s="27"/>
      <c r="K2" s="45"/>
      <c r="L2" s="27"/>
      <c r="M2" s="27"/>
      <c r="N2" s="27"/>
      <c r="O2" s="45"/>
      <c r="P2" s="45"/>
      <c r="Q2" s="27"/>
    </row>
    <row r="3" ht="18.75" customHeight="1" spans="1:17">
      <c r="A3" s="93" t="str">
        <f>"单位名称："&amp;"中国国际贸易促进委员会云南省分会"</f>
        <v>单位名称：中国国际贸易促进委员会云南省分会</v>
      </c>
      <c r="B3" s="6"/>
      <c r="C3" s="6"/>
      <c r="D3" s="6"/>
      <c r="E3" s="6"/>
      <c r="F3" s="6"/>
      <c r="G3" s="6"/>
      <c r="H3" s="6"/>
      <c r="I3" s="6"/>
      <c r="J3" s="6"/>
      <c r="O3" s="63"/>
      <c r="P3" s="63"/>
      <c r="Q3" s="101" t="s">
        <v>2</v>
      </c>
    </row>
    <row r="4" ht="15.75" customHeight="1" spans="1:17">
      <c r="A4" s="9" t="s">
        <v>344</v>
      </c>
      <c r="B4" s="69" t="s">
        <v>345</v>
      </c>
      <c r="C4" s="69" t="s">
        <v>346</v>
      </c>
      <c r="D4" s="69" t="s">
        <v>347</v>
      </c>
      <c r="E4" s="69" t="s">
        <v>348</v>
      </c>
      <c r="F4" s="69" t="s">
        <v>349</v>
      </c>
      <c r="G4" s="70" t="s">
        <v>134</v>
      </c>
      <c r="H4" s="70"/>
      <c r="I4" s="70"/>
      <c r="J4" s="70"/>
      <c r="K4" s="71"/>
      <c r="L4" s="70"/>
      <c r="M4" s="70"/>
      <c r="N4" s="70"/>
      <c r="O4" s="86"/>
      <c r="P4" s="71"/>
      <c r="Q4" s="87"/>
    </row>
    <row r="5" ht="17.25" customHeight="1" spans="1:17">
      <c r="A5" s="14"/>
      <c r="B5" s="72"/>
      <c r="C5" s="72"/>
      <c r="D5" s="72"/>
      <c r="E5" s="72"/>
      <c r="F5" s="72"/>
      <c r="G5" s="72" t="s">
        <v>30</v>
      </c>
      <c r="H5" s="72" t="s">
        <v>33</v>
      </c>
      <c r="I5" s="72" t="s">
        <v>350</v>
      </c>
      <c r="J5" s="72" t="s">
        <v>351</v>
      </c>
      <c r="K5" s="73" t="s">
        <v>352</v>
      </c>
      <c r="L5" s="88" t="s">
        <v>353</v>
      </c>
      <c r="M5" s="88"/>
      <c r="N5" s="88"/>
      <c r="O5" s="89"/>
      <c r="P5" s="90"/>
      <c r="Q5" s="74"/>
    </row>
    <row r="6" ht="54" customHeight="1" spans="1:17">
      <c r="A6" s="17"/>
      <c r="B6" s="74"/>
      <c r="C6" s="74"/>
      <c r="D6" s="74"/>
      <c r="E6" s="74"/>
      <c r="F6" s="74"/>
      <c r="G6" s="74"/>
      <c r="H6" s="74" t="s">
        <v>32</v>
      </c>
      <c r="I6" s="74"/>
      <c r="J6" s="74"/>
      <c r="K6" s="75"/>
      <c r="L6" s="74" t="s">
        <v>32</v>
      </c>
      <c r="M6" s="74" t="s">
        <v>43</v>
      </c>
      <c r="N6" s="74" t="s">
        <v>141</v>
      </c>
      <c r="O6" s="91" t="s">
        <v>39</v>
      </c>
      <c r="P6" s="75" t="s">
        <v>40</v>
      </c>
      <c r="Q6" s="74" t="s">
        <v>41</v>
      </c>
    </row>
    <row r="7" ht="15" customHeight="1" spans="1:17">
      <c r="A7" s="18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5">
        <v>7</v>
      </c>
      <c r="H7" s="95">
        <v>8</v>
      </c>
      <c r="I7" s="95">
        <v>9</v>
      </c>
      <c r="J7" s="95">
        <v>10</v>
      </c>
      <c r="K7" s="95">
        <v>11</v>
      </c>
      <c r="L7" s="95">
        <v>12</v>
      </c>
      <c r="M7" s="95">
        <v>13</v>
      </c>
      <c r="N7" s="95">
        <v>14</v>
      </c>
      <c r="O7" s="95">
        <v>15</v>
      </c>
      <c r="P7" s="95">
        <v>16</v>
      </c>
      <c r="Q7" s="95">
        <v>17</v>
      </c>
    </row>
    <row r="8" ht="21" customHeight="1" spans="1:17">
      <c r="A8" s="76" t="s">
        <v>45</v>
      </c>
      <c r="B8" s="77"/>
      <c r="C8" s="77"/>
      <c r="D8" s="77"/>
      <c r="E8" s="96"/>
      <c r="F8" s="22">
        <v>1200160</v>
      </c>
      <c r="G8" s="22">
        <v>1202960</v>
      </c>
      <c r="H8" s="22">
        <v>1202960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7" t="s">
        <v>201</v>
      </c>
      <c r="B9" s="77" t="s">
        <v>354</v>
      </c>
      <c r="C9" s="77" t="s">
        <v>355</v>
      </c>
      <c r="D9" s="98" t="s">
        <v>356</v>
      </c>
      <c r="E9" s="99">
        <v>1</v>
      </c>
      <c r="F9" s="22">
        <v>311660</v>
      </c>
      <c r="G9" s="22">
        <v>311660</v>
      </c>
      <c r="H9" s="22">
        <v>311660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7" t="s">
        <v>201</v>
      </c>
      <c r="B10" s="77" t="s">
        <v>357</v>
      </c>
      <c r="C10" s="77" t="s">
        <v>358</v>
      </c>
      <c r="D10" s="98" t="s">
        <v>356</v>
      </c>
      <c r="E10" s="99">
        <v>1</v>
      </c>
      <c r="F10" s="22">
        <v>97800</v>
      </c>
      <c r="G10" s="22">
        <v>97800</v>
      </c>
      <c r="H10" s="22">
        <v>97800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97" t="s">
        <v>201</v>
      </c>
      <c r="B11" s="77" t="s">
        <v>359</v>
      </c>
      <c r="C11" s="77" t="s">
        <v>360</v>
      </c>
      <c r="D11" s="98" t="s">
        <v>356</v>
      </c>
      <c r="E11" s="99">
        <v>1</v>
      </c>
      <c r="F11" s="22">
        <v>53000</v>
      </c>
      <c r="G11" s="22">
        <v>53000</v>
      </c>
      <c r="H11" s="22">
        <v>53000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97" t="s">
        <v>201</v>
      </c>
      <c r="B12" s="77" t="s">
        <v>359</v>
      </c>
      <c r="C12" s="77" t="s">
        <v>360</v>
      </c>
      <c r="D12" s="98" t="s">
        <v>356</v>
      </c>
      <c r="E12" s="99">
        <v>1</v>
      </c>
      <c r="F12" s="22">
        <v>297000</v>
      </c>
      <c r="G12" s="22">
        <v>297000</v>
      </c>
      <c r="H12" s="22">
        <v>297000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97" t="s">
        <v>163</v>
      </c>
      <c r="B13" s="77" t="s">
        <v>361</v>
      </c>
      <c r="C13" s="77" t="s">
        <v>362</v>
      </c>
      <c r="D13" s="98" t="s">
        <v>363</v>
      </c>
      <c r="E13" s="99">
        <v>1</v>
      </c>
      <c r="F13" s="22"/>
      <c r="G13" s="22">
        <v>2800</v>
      </c>
      <c r="H13" s="22">
        <v>2800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97" t="s">
        <v>163</v>
      </c>
      <c r="B14" s="77" t="s">
        <v>364</v>
      </c>
      <c r="C14" s="77" t="s">
        <v>365</v>
      </c>
      <c r="D14" s="98" t="s">
        <v>356</v>
      </c>
      <c r="E14" s="99">
        <v>1</v>
      </c>
      <c r="F14" s="22">
        <v>14000</v>
      </c>
      <c r="G14" s="22">
        <v>14000</v>
      </c>
      <c r="H14" s="22">
        <v>14000</v>
      </c>
      <c r="I14" s="22"/>
      <c r="J14" s="22"/>
      <c r="K14" s="22"/>
      <c r="L14" s="22"/>
      <c r="M14" s="22"/>
      <c r="N14" s="22"/>
      <c r="O14" s="22"/>
      <c r="P14" s="22"/>
      <c r="Q14" s="22"/>
    </row>
    <row r="15" ht="21" customHeight="1" spans="1:17">
      <c r="A15" s="97" t="s">
        <v>176</v>
      </c>
      <c r="B15" s="77" t="s">
        <v>366</v>
      </c>
      <c r="C15" s="77" t="s">
        <v>367</v>
      </c>
      <c r="D15" s="98" t="s">
        <v>368</v>
      </c>
      <c r="E15" s="99">
        <v>1</v>
      </c>
      <c r="F15" s="22">
        <v>5000</v>
      </c>
      <c r="G15" s="22">
        <v>5000</v>
      </c>
      <c r="H15" s="22">
        <v>5000</v>
      </c>
      <c r="I15" s="22"/>
      <c r="J15" s="22"/>
      <c r="K15" s="22"/>
      <c r="L15" s="22"/>
      <c r="M15" s="22"/>
      <c r="N15" s="22"/>
      <c r="O15" s="22"/>
      <c r="P15" s="22"/>
      <c r="Q15" s="22"/>
    </row>
    <row r="16" ht="21" customHeight="1" spans="1:17">
      <c r="A16" s="97" t="s">
        <v>176</v>
      </c>
      <c r="B16" s="77" t="s">
        <v>369</v>
      </c>
      <c r="C16" s="77" t="s">
        <v>370</v>
      </c>
      <c r="D16" s="98" t="s">
        <v>368</v>
      </c>
      <c r="E16" s="99">
        <v>1</v>
      </c>
      <c r="F16" s="22">
        <v>4900</v>
      </c>
      <c r="G16" s="22">
        <v>4900</v>
      </c>
      <c r="H16" s="22">
        <v>4900</v>
      </c>
      <c r="I16" s="22"/>
      <c r="J16" s="22"/>
      <c r="K16" s="22"/>
      <c r="L16" s="22"/>
      <c r="M16" s="22"/>
      <c r="N16" s="22"/>
      <c r="O16" s="22"/>
      <c r="P16" s="22"/>
      <c r="Q16" s="22"/>
    </row>
    <row r="17" ht="21" customHeight="1" spans="1:17">
      <c r="A17" s="97" t="s">
        <v>216</v>
      </c>
      <c r="B17" s="77" t="s">
        <v>371</v>
      </c>
      <c r="C17" s="77" t="s">
        <v>372</v>
      </c>
      <c r="D17" s="98" t="s">
        <v>356</v>
      </c>
      <c r="E17" s="99">
        <v>1</v>
      </c>
      <c r="F17" s="22">
        <v>352500</v>
      </c>
      <c r="G17" s="22">
        <v>352500</v>
      </c>
      <c r="H17" s="22">
        <v>352500</v>
      </c>
      <c r="I17" s="22"/>
      <c r="J17" s="22"/>
      <c r="K17" s="22"/>
      <c r="L17" s="22"/>
      <c r="M17" s="22"/>
      <c r="N17" s="22"/>
      <c r="O17" s="22"/>
      <c r="P17" s="22"/>
      <c r="Q17" s="22"/>
    </row>
    <row r="18" ht="21" customHeight="1" spans="1:17">
      <c r="A18" s="97" t="s">
        <v>226</v>
      </c>
      <c r="B18" s="77" t="s">
        <v>373</v>
      </c>
      <c r="C18" s="77" t="s">
        <v>374</v>
      </c>
      <c r="D18" s="98" t="s">
        <v>356</v>
      </c>
      <c r="E18" s="99">
        <v>1</v>
      </c>
      <c r="F18" s="22">
        <v>37800</v>
      </c>
      <c r="G18" s="22">
        <v>37800</v>
      </c>
      <c r="H18" s="22">
        <v>37800</v>
      </c>
      <c r="I18" s="22"/>
      <c r="J18" s="22"/>
      <c r="K18" s="22"/>
      <c r="L18" s="22"/>
      <c r="M18" s="22"/>
      <c r="N18" s="22"/>
      <c r="O18" s="22"/>
      <c r="P18" s="22"/>
      <c r="Q18" s="22"/>
    </row>
    <row r="19" ht="21" customHeight="1" spans="1:17">
      <c r="A19" s="97" t="s">
        <v>226</v>
      </c>
      <c r="B19" s="77" t="s">
        <v>375</v>
      </c>
      <c r="C19" s="77" t="s">
        <v>374</v>
      </c>
      <c r="D19" s="98" t="s">
        <v>356</v>
      </c>
      <c r="E19" s="99">
        <v>1</v>
      </c>
      <c r="F19" s="22">
        <v>26500</v>
      </c>
      <c r="G19" s="22">
        <v>26500</v>
      </c>
      <c r="H19" s="22">
        <v>26500</v>
      </c>
      <c r="I19" s="22"/>
      <c r="J19" s="22"/>
      <c r="K19" s="22"/>
      <c r="L19" s="22"/>
      <c r="M19" s="22"/>
      <c r="N19" s="22"/>
      <c r="O19" s="22"/>
      <c r="P19" s="22"/>
      <c r="Q19" s="22"/>
    </row>
    <row r="20" ht="21" customHeight="1" spans="1:17">
      <c r="A20" s="79" t="s">
        <v>94</v>
      </c>
      <c r="B20" s="80"/>
      <c r="C20" s="80"/>
      <c r="D20" s="80"/>
      <c r="E20" s="96"/>
      <c r="F20" s="22">
        <v>1200160</v>
      </c>
      <c r="G20" s="22">
        <v>1202960</v>
      </c>
      <c r="H20" s="22">
        <v>1202960</v>
      </c>
      <c r="I20" s="22"/>
      <c r="J20" s="22"/>
      <c r="K20" s="22"/>
      <c r="L20" s="22"/>
      <c r="M20" s="22"/>
      <c r="N20" s="22"/>
      <c r="O20" s="22"/>
      <c r="P20" s="22"/>
      <c r="Q20" s="22"/>
    </row>
  </sheetData>
  <mergeCells count="16">
    <mergeCell ref="A2:Q2"/>
    <mergeCell ref="A3:F3"/>
    <mergeCell ref="G4:Q4"/>
    <mergeCell ref="L5:Q5"/>
    <mergeCell ref="A20:E2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N10"/>
  <sheetViews>
    <sheetView showZeros="0" tabSelected="1" workbookViewId="0">
      <selection activeCell="J25" sqref="J25"/>
    </sheetView>
  </sheetViews>
  <sheetFormatPr defaultColWidth="9.14166666666667" defaultRowHeight="14.25" customHeight="1"/>
  <cols>
    <col min="1" max="1" width="8.125" customWidth="1"/>
    <col min="2" max="2" width="11.125" customWidth="1"/>
    <col min="3" max="3" width="15.75" customWidth="1"/>
    <col min="4" max="4" width="4.375" customWidth="1"/>
    <col min="5" max="5" width="10.5" customWidth="1"/>
    <col min="6" max="6" width="6.25" customWidth="1"/>
    <col min="7" max="7" width="12" customWidth="1"/>
    <col min="8" max="8" width="14" customWidth="1"/>
    <col min="9" max="9" width="4.375" customWidth="1"/>
    <col min="10" max="11" width="8.125" customWidth="1"/>
    <col min="12" max="12" width="11.875" customWidth="1"/>
    <col min="13" max="13" width="12.125" customWidth="1"/>
    <col min="14" max="14" width="8.125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6"/>
      <c r="I1" s="60"/>
      <c r="J1" s="60"/>
      <c r="K1" s="60"/>
      <c r="L1" s="53"/>
      <c r="M1" s="82"/>
      <c r="N1" s="83" t="s">
        <v>376</v>
      </c>
    </row>
    <row r="2" ht="27.75" customHeight="1" spans="1:14">
      <c r="A2" s="56" t="s">
        <v>377</v>
      </c>
      <c r="B2" s="67"/>
      <c r="C2" s="67"/>
      <c r="D2" s="67"/>
      <c r="E2" s="67"/>
      <c r="F2" s="67"/>
      <c r="G2" s="67"/>
      <c r="H2" s="68"/>
      <c r="I2" s="67"/>
      <c r="J2" s="67"/>
      <c r="K2" s="67"/>
      <c r="L2" s="45"/>
      <c r="M2" s="68"/>
      <c r="N2" s="67"/>
    </row>
    <row r="3" ht="32" customHeight="1" spans="1:14">
      <c r="A3" s="57" t="str">
        <f>"单位名称："&amp;"中国国际贸易促进委员会云南省分会"</f>
        <v>单位名称：中国国际贸易促进委员会云南省分会</v>
      </c>
      <c r="B3" s="58"/>
      <c r="C3" s="58"/>
      <c r="D3" s="58"/>
      <c r="E3" s="58"/>
      <c r="F3" s="58"/>
      <c r="G3" s="58"/>
      <c r="H3" s="66"/>
      <c r="I3" s="60"/>
      <c r="J3" s="60"/>
      <c r="K3" s="60"/>
      <c r="L3" s="63"/>
      <c r="M3" s="84"/>
      <c r="N3" s="85" t="s">
        <v>2</v>
      </c>
    </row>
    <row r="4" ht="15.75" customHeight="1" spans="1:14">
      <c r="A4" s="9" t="s">
        <v>344</v>
      </c>
      <c r="B4" s="69" t="s">
        <v>378</v>
      </c>
      <c r="C4" s="69" t="s">
        <v>379</v>
      </c>
      <c r="D4" s="70" t="s">
        <v>134</v>
      </c>
      <c r="E4" s="70"/>
      <c r="F4" s="70"/>
      <c r="G4" s="70"/>
      <c r="H4" s="71"/>
      <c r="I4" s="70"/>
      <c r="J4" s="70"/>
      <c r="K4" s="70"/>
      <c r="L4" s="86"/>
      <c r="M4" s="71"/>
      <c r="N4" s="87"/>
    </row>
    <row r="5" ht="17.25" customHeight="1" spans="1:14">
      <c r="A5" s="14"/>
      <c r="B5" s="72"/>
      <c r="C5" s="72"/>
      <c r="D5" s="72" t="s">
        <v>30</v>
      </c>
      <c r="E5" s="72" t="s">
        <v>33</v>
      </c>
      <c r="F5" s="72" t="s">
        <v>350</v>
      </c>
      <c r="G5" s="72" t="s">
        <v>351</v>
      </c>
      <c r="H5" s="73" t="s">
        <v>352</v>
      </c>
      <c r="I5" s="88" t="s">
        <v>353</v>
      </c>
      <c r="J5" s="88"/>
      <c r="K5" s="88"/>
      <c r="L5" s="89"/>
      <c r="M5" s="90"/>
      <c r="N5" s="74"/>
    </row>
    <row r="6" s="65" customFormat="1" ht="54" customHeight="1" spans="1:14">
      <c r="A6" s="17"/>
      <c r="B6" s="74"/>
      <c r="C6" s="74"/>
      <c r="D6" s="74"/>
      <c r="E6" s="74"/>
      <c r="F6" s="74"/>
      <c r="G6" s="74"/>
      <c r="H6" s="75"/>
      <c r="I6" s="74" t="s">
        <v>32</v>
      </c>
      <c r="J6" s="74" t="s">
        <v>43</v>
      </c>
      <c r="K6" s="74" t="s">
        <v>141</v>
      </c>
      <c r="L6" s="91" t="s">
        <v>39</v>
      </c>
      <c r="M6" s="75" t="s">
        <v>40</v>
      </c>
      <c r="N6" s="74" t="s">
        <v>41</v>
      </c>
    </row>
    <row r="7" ht="15" customHeight="1" spans="1:14">
      <c r="A7" s="17">
        <v>1</v>
      </c>
      <c r="B7" s="74">
        <v>2</v>
      </c>
      <c r="C7" s="74">
        <v>3</v>
      </c>
      <c r="D7" s="75">
        <v>4</v>
      </c>
      <c r="E7" s="75">
        <v>5</v>
      </c>
      <c r="F7" s="75">
        <v>6</v>
      </c>
      <c r="G7" s="75">
        <v>7</v>
      </c>
      <c r="H7" s="75">
        <v>8</v>
      </c>
      <c r="I7" s="75">
        <v>9</v>
      </c>
      <c r="J7" s="75">
        <v>10</v>
      </c>
      <c r="K7" s="75">
        <v>11</v>
      </c>
      <c r="L7" s="75">
        <v>12</v>
      </c>
      <c r="M7" s="75">
        <v>13</v>
      </c>
      <c r="N7" s="75">
        <v>14</v>
      </c>
    </row>
    <row r="8" ht="21" customHeight="1" spans="1:14">
      <c r="A8" s="76"/>
      <c r="B8" s="77"/>
      <c r="C8" s="77"/>
      <c r="D8" s="78"/>
      <c r="E8" s="78"/>
      <c r="F8" s="78"/>
      <c r="G8" s="78"/>
      <c r="H8" s="78"/>
      <c r="I8" s="78"/>
      <c r="J8" s="78"/>
      <c r="K8" s="78"/>
      <c r="L8" s="92"/>
      <c r="M8" s="78"/>
      <c r="N8" s="78"/>
    </row>
    <row r="9" ht="21" customHeight="1" spans="1:14">
      <c r="A9" s="76"/>
      <c r="B9" s="77"/>
      <c r="C9" s="77"/>
      <c r="D9" s="78"/>
      <c r="E9" s="78"/>
      <c r="F9" s="78"/>
      <c r="G9" s="78"/>
      <c r="H9" s="78"/>
      <c r="I9" s="78"/>
      <c r="J9" s="78"/>
      <c r="K9" s="78"/>
      <c r="L9" s="92"/>
      <c r="M9" s="78"/>
      <c r="N9" s="78"/>
    </row>
    <row r="10" ht="21" customHeight="1" spans="1:14">
      <c r="A10" s="79" t="s">
        <v>94</v>
      </c>
      <c r="B10" s="80"/>
      <c r="C10" s="81"/>
      <c r="D10" s="78"/>
      <c r="E10" s="78"/>
      <c r="F10" s="78"/>
      <c r="G10" s="78"/>
      <c r="H10" s="78"/>
      <c r="I10" s="78"/>
      <c r="J10" s="78"/>
      <c r="K10" s="78"/>
      <c r="L10" s="92"/>
      <c r="M10" s="78"/>
      <c r="N10" s="78"/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  <pageSetUpPr fitToPage="1"/>
  </sheetPr>
  <dimension ref="A1:X8"/>
  <sheetViews>
    <sheetView showZeros="0" workbookViewId="0">
      <selection activeCell="W24" sqref="W24"/>
    </sheetView>
  </sheetViews>
  <sheetFormatPr defaultColWidth="9.14166666666667" defaultRowHeight="14.25" customHeight="1" outlineLevelRow="7"/>
  <cols>
    <col min="1" max="1" width="8.125" customWidth="1"/>
    <col min="2" max="2" width="5.125" customWidth="1"/>
    <col min="3" max="3" width="11.875" customWidth="1"/>
    <col min="4" max="4" width="10" customWidth="1"/>
    <col min="5" max="11" width="5.125" customWidth="1"/>
    <col min="12" max="12" width="8.875" customWidth="1"/>
    <col min="13" max="23" width="5.125" customWidth="1"/>
    <col min="24" max="24" width="12.375" customWidth="1"/>
  </cols>
  <sheetData>
    <row r="1" ht="13.5" customHeight="1" spans="4:24">
      <c r="D1" s="55"/>
      <c r="W1" s="53"/>
      <c r="X1" s="53" t="s">
        <v>380</v>
      </c>
    </row>
    <row r="2" ht="27.75" customHeight="1" spans="1:24">
      <c r="A2" s="56" t="s">
        <v>381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7" t="str">
        <f>"单位名称："&amp;"中国国际贸易促进委员会云南省分会"</f>
        <v>单位名称：中国国际贸易促进委员会云南省分会</v>
      </c>
      <c r="B3" s="58"/>
      <c r="C3" s="58"/>
      <c r="D3" s="59"/>
      <c r="E3" s="60"/>
      <c r="F3" s="60"/>
      <c r="G3" s="60"/>
      <c r="H3" s="60"/>
      <c r="I3" s="60"/>
      <c r="W3" s="63"/>
      <c r="X3" s="63" t="s">
        <v>2</v>
      </c>
    </row>
    <row r="4" ht="19.5" customHeight="1" spans="1:24">
      <c r="A4" s="9" t="s">
        <v>382</v>
      </c>
      <c r="B4" s="10" t="s">
        <v>134</v>
      </c>
      <c r="C4" s="11"/>
      <c r="D4" s="11"/>
      <c r="E4" s="61" t="s">
        <v>383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ht="40.5" customHeight="1" spans="1:24">
      <c r="A5" s="17"/>
      <c r="B5" s="28" t="s">
        <v>30</v>
      </c>
      <c r="C5" s="9" t="s">
        <v>33</v>
      </c>
      <c r="D5" s="62" t="s">
        <v>384</v>
      </c>
      <c r="E5" s="61" t="s">
        <v>385</v>
      </c>
      <c r="F5" s="61" t="s">
        <v>386</v>
      </c>
      <c r="G5" s="61" t="s">
        <v>387</v>
      </c>
      <c r="H5" s="61" t="s">
        <v>388</v>
      </c>
      <c r="I5" s="61" t="s">
        <v>389</v>
      </c>
      <c r="J5" s="61" t="s">
        <v>390</v>
      </c>
      <c r="K5" s="61" t="s">
        <v>391</v>
      </c>
      <c r="L5" s="61" t="s">
        <v>392</v>
      </c>
      <c r="M5" s="61" t="s">
        <v>393</v>
      </c>
      <c r="N5" s="61" t="s">
        <v>394</v>
      </c>
      <c r="O5" s="61" t="s">
        <v>395</v>
      </c>
      <c r="P5" s="61" t="s">
        <v>396</v>
      </c>
      <c r="Q5" s="61" t="s">
        <v>397</v>
      </c>
      <c r="R5" s="61" t="s">
        <v>398</v>
      </c>
      <c r="S5" s="61" t="s">
        <v>399</v>
      </c>
      <c r="T5" s="61" t="s">
        <v>400</v>
      </c>
      <c r="U5" s="61" t="s">
        <v>401</v>
      </c>
      <c r="V5" s="61" t="s">
        <v>402</v>
      </c>
      <c r="W5" s="61" t="s">
        <v>403</v>
      </c>
      <c r="X5" s="46" t="s">
        <v>404</v>
      </c>
    </row>
    <row r="6" ht="19.5" customHeight="1" spans="1:24">
      <c r="A6" s="61">
        <v>1</v>
      </c>
      <c r="B6" s="61">
        <v>2</v>
      </c>
      <c r="C6" s="61">
        <v>3</v>
      </c>
      <c r="D6" s="10">
        <v>4</v>
      </c>
      <c r="E6" s="61">
        <v>5</v>
      </c>
      <c r="F6" s="61">
        <v>6</v>
      </c>
      <c r="G6" s="61">
        <v>7</v>
      </c>
      <c r="H6" s="10">
        <v>8</v>
      </c>
      <c r="I6" s="61">
        <v>9</v>
      </c>
      <c r="J6" s="61">
        <v>10</v>
      </c>
      <c r="K6" s="61">
        <v>11</v>
      </c>
      <c r="L6" s="10">
        <v>12</v>
      </c>
      <c r="M6" s="61">
        <v>13</v>
      </c>
      <c r="N6" s="61">
        <v>14</v>
      </c>
      <c r="O6" s="61">
        <v>15</v>
      </c>
      <c r="P6" s="10">
        <v>16</v>
      </c>
      <c r="Q6" s="61">
        <v>17</v>
      </c>
      <c r="R6" s="61">
        <v>18</v>
      </c>
      <c r="S6" s="61">
        <v>19</v>
      </c>
      <c r="T6" s="10">
        <v>20</v>
      </c>
      <c r="U6" s="10">
        <v>21</v>
      </c>
      <c r="V6" s="10">
        <v>22</v>
      </c>
      <c r="W6" s="61">
        <v>23</v>
      </c>
      <c r="X6" s="61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8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J7"/>
  <sheetViews>
    <sheetView showZeros="0" workbookViewId="0">
      <selection activeCell="M10" sqref="M10"/>
    </sheetView>
  </sheetViews>
  <sheetFormatPr defaultColWidth="9.14166666666667" defaultRowHeight="12" customHeight="1" outlineLevelRow="6"/>
  <cols>
    <col min="1" max="1" width="19" customWidth="1"/>
    <col min="2" max="2" width="16.875" customWidth="1"/>
    <col min="3" max="3" width="9.75" customWidth="1"/>
    <col min="4" max="5" width="10.125" customWidth="1"/>
    <col min="6" max="6" width="11.125" customWidth="1"/>
    <col min="7" max="7" width="8.875" customWidth="1"/>
    <col min="8" max="8" width="11.25" customWidth="1"/>
    <col min="9" max="9" width="11.125" customWidth="1"/>
    <col min="10" max="10" width="13.625" customWidth="1"/>
  </cols>
  <sheetData>
    <row r="1" customHeight="1" spans="10:10">
      <c r="J1" s="53" t="s">
        <v>405</v>
      </c>
    </row>
    <row r="2" ht="28.5" customHeight="1" spans="1:10">
      <c r="A2" s="44" t="s">
        <v>406</v>
      </c>
      <c r="B2" s="27"/>
      <c r="C2" s="27"/>
      <c r="D2" s="27"/>
      <c r="E2" s="27"/>
      <c r="F2" s="45"/>
      <c r="G2" s="27"/>
      <c r="H2" s="45"/>
      <c r="I2" s="45"/>
      <c r="J2" s="27"/>
    </row>
    <row r="3" ht="17.25" customHeight="1" spans="1:1">
      <c r="A3" s="4" t="str">
        <f>"单位名称："&amp;"中国国际贸易促进委员会云南省分会"</f>
        <v>单位名称：中国国际贸易促进委员会云南省分会</v>
      </c>
    </row>
    <row r="4" ht="44.25" customHeight="1" spans="1:10">
      <c r="A4" s="46" t="s">
        <v>230</v>
      </c>
      <c r="B4" s="46" t="s">
        <v>231</v>
      </c>
      <c r="C4" s="46" t="s">
        <v>232</v>
      </c>
      <c r="D4" s="46" t="s">
        <v>233</v>
      </c>
      <c r="E4" s="46" t="s">
        <v>234</v>
      </c>
      <c r="F4" s="47" t="s">
        <v>235</v>
      </c>
      <c r="G4" s="46" t="s">
        <v>236</v>
      </c>
      <c r="H4" s="47" t="s">
        <v>237</v>
      </c>
      <c r="I4" s="47" t="s">
        <v>238</v>
      </c>
      <c r="J4" s="46" t="s">
        <v>239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21.8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60.8" customHeight="1" spans="1:10">
      <c r="A7" s="48"/>
      <c r="B7" s="52"/>
      <c r="C7" s="52"/>
      <c r="D7" s="52"/>
      <c r="E7" s="48"/>
      <c r="F7" s="52"/>
      <c r="G7" s="48"/>
      <c r="H7" s="52"/>
      <c r="I7" s="52"/>
      <c r="J7" s="54"/>
    </row>
  </sheetData>
  <mergeCells count="2">
    <mergeCell ref="A2:J2"/>
    <mergeCell ref="A3:H3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H9"/>
  <sheetViews>
    <sheetView showZeros="0" workbookViewId="0">
      <selection activeCell="C4" sqref="C4:C5"/>
    </sheetView>
  </sheetViews>
  <sheetFormatPr defaultColWidth="8.85" defaultRowHeight="15" customHeight="1" outlineLevelCol="7"/>
  <cols>
    <col min="1" max="1" width="40.125" customWidth="1"/>
    <col min="2" max="2" width="9" customWidth="1"/>
    <col min="3" max="3" width="33.3166666666667" customWidth="1"/>
    <col min="4" max="4" width="9.375" customWidth="1"/>
    <col min="5" max="5" width="9.25" customWidth="1"/>
    <col min="6" max="6" width="8" customWidth="1"/>
    <col min="7" max="7" width="6.875" customWidth="1"/>
    <col min="8" max="8" width="11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407</v>
      </c>
    </row>
    <row r="2" ht="30.65" customHeight="1" spans="1:8">
      <c r="A2" s="36" t="s">
        <v>408</v>
      </c>
      <c r="B2" s="36"/>
      <c r="C2" s="36"/>
      <c r="D2" s="36"/>
      <c r="E2" s="36"/>
      <c r="F2" s="36"/>
      <c r="G2" s="36"/>
      <c r="H2" s="36"/>
    </row>
    <row r="3" ht="28" customHeight="1" spans="1:8">
      <c r="A3" s="34" t="str">
        <f>"单位名称："&amp;"中国国际贸易促进委员会云南省分会"</f>
        <v>单位名称：中国国际贸易促进委员会云南省分会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127</v>
      </c>
      <c r="B4" s="37" t="s">
        <v>409</v>
      </c>
      <c r="C4" s="37" t="s">
        <v>410</v>
      </c>
      <c r="D4" s="37" t="s">
        <v>411</v>
      </c>
      <c r="E4" s="37" t="s">
        <v>412</v>
      </c>
      <c r="F4" s="37" t="s">
        <v>413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348</v>
      </c>
      <c r="G5" s="37" t="s">
        <v>414</v>
      </c>
      <c r="H5" s="37" t="s">
        <v>415</v>
      </c>
    </row>
    <row r="6" ht="18.75" customHeight="1" spans="1:8">
      <c r="A6" s="38" t="s">
        <v>111</v>
      </c>
      <c r="B6" s="38" t="s">
        <v>112</v>
      </c>
      <c r="C6" s="38" t="s">
        <v>113</v>
      </c>
      <c r="D6" s="38" t="s">
        <v>114</v>
      </c>
      <c r="E6" s="38" t="s">
        <v>115</v>
      </c>
      <c r="F6" s="38" t="s">
        <v>116</v>
      </c>
      <c r="G6" s="38" t="s">
        <v>416</v>
      </c>
      <c r="H6" s="38" t="s">
        <v>272</v>
      </c>
    </row>
    <row r="7" ht="29.9" customHeight="1" spans="1:8">
      <c r="A7" s="39"/>
      <c r="B7" s="39"/>
      <c r="C7" s="39"/>
      <c r="D7" s="39"/>
      <c r="E7" s="37"/>
      <c r="F7" s="40"/>
      <c r="G7" s="41"/>
      <c r="H7" s="41"/>
    </row>
    <row r="8" ht="20.15" customHeight="1" spans="1:8">
      <c r="A8" s="37" t="s">
        <v>30</v>
      </c>
      <c r="B8" s="37"/>
      <c r="C8" s="37"/>
      <c r="D8" s="37"/>
      <c r="E8" s="37"/>
      <c r="F8" s="40"/>
      <c r="G8" s="41"/>
      <c r="H8" s="41"/>
    </row>
    <row r="9" ht="19.5" customHeight="1" spans="1:8">
      <c r="A9" s="39" t="s">
        <v>417</v>
      </c>
      <c r="B9" s="39"/>
      <c r="C9" s="39"/>
      <c r="D9" s="39"/>
      <c r="E9" s="39"/>
      <c r="F9" s="42"/>
      <c r="G9" s="43"/>
      <c r="H9" s="43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K10"/>
  <sheetViews>
    <sheetView showZeros="0" workbookViewId="0">
      <selection activeCell="M17" sqref="M17"/>
    </sheetView>
  </sheetViews>
  <sheetFormatPr defaultColWidth="9.14166666666667" defaultRowHeight="14.25" customHeight="1"/>
  <cols>
    <col min="1" max="1" width="8.875" customWidth="1"/>
    <col min="2" max="2" width="9.125" customWidth="1"/>
    <col min="3" max="3" width="9.5" customWidth="1"/>
    <col min="4" max="4" width="13" customWidth="1"/>
    <col min="5" max="5" width="12.5" customWidth="1"/>
    <col min="6" max="7" width="13" customWidth="1"/>
    <col min="8" max="8" width="5.125" customWidth="1"/>
    <col min="9" max="9" width="11.875" customWidth="1"/>
    <col min="10" max="10" width="13.75" customWidth="1"/>
    <col min="11" max="11" width="15.625" customWidth="1"/>
  </cols>
  <sheetData>
    <row r="1" ht="13.5" customHeight="1" spans="4:11">
      <c r="D1" s="1"/>
      <c r="E1" s="1"/>
      <c r="F1" s="1"/>
      <c r="G1" s="1"/>
      <c r="K1" s="2" t="s">
        <v>418</v>
      </c>
    </row>
    <row r="2" ht="27.75" customHeight="1" spans="1:11">
      <c r="A2" s="27" t="s">
        <v>419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"单位名称："&amp;"中国国际贸易促进委员会云南省分会"</f>
        <v>单位名称：中国国际贸易促进委员会云南省分会</v>
      </c>
      <c r="B3" s="5"/>
      <c r="C3" s="5"/>
      <c r="D3" s="5"/>
      <c r="E3" s="5"/>
      <c r="F3" s="5"/>
      <c r="G3" s="5"/>
      <c r="H3" s="6"/>
      <c r="I3" s="6"/>
      <c r="J3" s="6"/>
      <c r="K3" s="7" t="s">
        <v>2</v>
      </c>
    </row>
    <row r="4" ht="21.75" customHeight="1" spans="1:11">
      <c r="A4" s="8" t="s">
        <v>197</v>
      </c>
      <c r="B4" s="8" t="s">
        <v>129</v>
      </c>
      <c r="C4" s="8" t="s">
        <v>198</v>
      </c>
      <c r="D4" s="9" t="s">
        <v>130</v>
      </c>
      <c r="E4" s="9" t="s">
        <v>131</v>
      </c>
      <c r="F4" s="9" t="s">
        <v>132</v>
      </c>
      <c r="G4" s="9" t="s">
        <v>133</v>
      </c>
      <c r="H4" s="15" t="s">
        <v>30</v>
      </c>
      <c r="I4" s="10" t="s">
        <v>420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3">
        <v>10</v>
      </c>
      <c r="K7" s="33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94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G13"/>
  <sheetViews>
    <sheetView showZeros="0" workbookViewId="0">
      <selection activeCell="B18" sqref="B18"/>
    </sheetView>
  </sheetViews>
  <sheetFormatPr defaultColWidth="9.14166666666667" defaultRowHeight="14.25" customHeight="1" outlineLevelCol="6"/>
  <cols>
    <col min="1" max="1" width="30.625" customWidth="1"/>
    <col min="2" max="2" width="20.625" customWidth="1"/>
    <col min="3" max="3" width="25.5" customWidth="1"/>
    <col min="4" max="4" width="8.125" customWidth="1"/>
    <col min="5" max="5" width="16" customWidth="1"/>
    <col min="6" max="6" width="14.25" customWidth="1"/>
    <col min="7" max="7" width="14.5" customWidth="1"/>
  </cols>
  <sheetData>
    <row r="1" ht="13.5" customHeight="1" spans="4:7">
      <c r="D1" s="1"/>
      <c r="G1" s="2" t="s">
        <v>421</v>
      </c>
    </row>
    <row r="2" ht="27.75" customHeight="1" spans="1:7">
      <c r="A2" s="3" t="s">
        <v>422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"单位名称："&amp;"中国国际贸易促进委员会云南省分会"</f>
        <v>单位名称：中国国际贸易促进委员会云南省分会</v>
      </c>
      <c r="B3" s="5"/>
      <c r="C3" s="5"/>
      <c r="D3" s="5"/>
      <c r="E3" s="6"/>
      <c r="F3" s="6"/>
      <c r="G3" s="7" t="s">
        <v>2</v>
      </c>
    </row>
    <row r="4" ht="21.75" customHeight="1" spans="1:7">
      <c r="A4" s="8" t="s">
        <v>198</v>
      </c>
      <c r="B4" s="8" t="s">
        <v>197</v>
      </c>
      <c r="C4" s="8" t="s">
        <v>129</v>
      </c>
      <c r="D4" s="9" t="s">
        <v>423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424</v>
      </c>
      <c r="F5" s="9" t="s">
        <v>425</v>
      </c>
      <c r="G5" s="9" t="s">
        <v>426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4620300</v>
      </c>
      <c r="F8" s="22">
        <v>4620300</v>
      </c>
      <c r="G8" s="22">
        <v>4620300</v>
      </c>
    </row>
    <row r="9" ht="29.9" customHeight="1" spans="1:7">
      <c r="A9" s="20"/>
      <c r="B9" s="20" t="s">
        <v>427</v>
      </c>
      <c r="C9" s="20" t="s">
        <v>221</v>
      </c>
      <c r="D9" s="20" t="s">
        <v>428</v>
      </c>
      <c r="E9" s="22">
        <v>1003800</v>
      </c>
      <c r="F9" s="22">
        <v>1003800</v>
      </c>
      <c r="G9" s="22">
        <v>1003800</v>
      </c>
    </row>
    <row r="10" ht="29.9" customHeight="1" spans="1:7">
      <c r="A10" s="23"/>
      <c r="B10" s="20" t="s">
        <v>429</v>
      </c>
      <c r="C10" s="20" t="s">
        <v>216</v>
      </c>
      <c r="D10" s="20" t="s">
        <v>428</v>
      </c>
      <c r="E10" s="22">
        <v>352500</v>
      </c>
      <c r="F10" s="22">
        <v>352500</v>
      </c>
      <c r="G10" s="22">
        <v>352500</v>
      </c>
    </row>
    <row r="11" ht="29.9" customHeight="1" spans="1:7">
      <c r="A11" s="23"/>
      <c r="B11" s="20" t="s">
        <v>430</v>
      </c>
      <c r="C11" s="20" t="s">
        <v>201</v>
      </c>
      <c r="D11" s="20" t="s">
        <v>428</v>
      </c>
      <c r="E11" s="22">
        <v>3000000</v>
      </c>
      <c r="F11" s="22">
        <v>3000000</v>
      </c>
      <c r="G11" s="22">
        <v>3000000</v>
      </c>
    </row>
    <row r="12" ht="29.9" customHeight="1" spans="1:7">
      <c r="A12" s="23"/>
      <c r="B12" s="20" t="s">
        <v>430</v>
      </c>
      <c r="C12" s="20" t="s">
        <v>226</v>
      </c>
      <c r="D12" s="20" t="s">
        <v>428</v>
      </c>
      <c r="E12" s="22">
        <v>264000</v>
      </c>
      <c r="F12" s="22">
        <v>264000</v>
      </c>
      <c r="G12" s="22">
        <v>264000</v>
      </c>
    </row>
    <row r="13" ht="18.75" customHeight="1" spans="1:7">
      <c r="A13" s="24" t="s">
        <v>30</v>
      </c>
      <c r="B13" s="25" t="s">
        <v>431</v>
      </c>
      <c r="C13" s="25"/>
      <c r="D13" s="26"/>
      <c r="E13" s="22">
        <v>4620300</v>
      </c>
      <c r="F13" s="22">
        <v>4620300</v>
      </c>
      <c r="G13" s="22">
        <v>4620300</v>
      </c>
    </row>
  </sheetData>
  <mergeCells count="11">
    <mergeCell ref="A2:G2"/>
    <mergeCell ref="A3:D3"/>
    <mergeCell ref="E4:G4"/>
    <mergeCell ref="A13:D13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S9"/>
  <sheetViews>
    <sheetView showZeros="0" workbookViewId="0">
      <selection activeCell="F18" sqref="F18"/>
    </sheetView>
  </sheetViews>
  <sheetFormatPr defaultColWidth="8" defaultRowHeight="14.25" customHeight="1"/>
  <cols>
    <col min="1" max="1" width="13.625" customWidth="1"/>
    <col min="2" max="2" width="24.625" customWidth="1"/>
    <col min="3" max="3" width="13.5" customWidth="1"/>
    <col min="4" max="4" width="13.625" customWidth="1"/>
    <col min="5" max="5" width="15.5" customWidth="1"/>
    <col min="6" max="6" width="12" customWidth="1"/>
    <col min="7" max="8" width="13.625" customWidth="1"/>
    <col min="9" max="9" width="3.875" customWidth="1"/>
    <col min="10" max="10" width="7.125" customWidth="1"/>
    <col min="11" max="11" width="13.625" customWidth="1"/>
    <col min="12" max="12" width="10.375" customWidth="1"/>
    <col min="13" max="13" width="13.625" customWidth="1"/>
    <col min="14" max="14" width="7.125" customWidth="1"/>
    <col min="15" max="15" width="3.875" customWidth="1"/>
    <col min="16" max="16" width="10.375" customWidth="1"/>
    <col min="17" max="17" width="12" customWidth="1"/>
    <col min="18" max="18" width="13.625" customWidth="1"/>
    <col min="19" max="19" width="12" customWidth="1"/>
  </cols>
  <sheetData>
    <row r="1" ht="12" customHeight="1" spans="1:18">
      <c r="A1" s="148"/>
      <c r="J1" s="160"/>
      <c r="R1" s="2" t="s">
        <v>26</v>
      </c>
    </row>
    <row r="2" ht="36" customHeight="1" spans="1:19">
      <c r="A2" s="149" t="s">
        <v>27</v>
      </c>
      <c r="B2" s="27"/>
      <c r="C2" s="27"/>
      <c r="D2" s="27"/>
      <c r="E2" s="27"/>
      <c r="F2" s="27"/>
      <c r="G2" s="27"/>
      <c r="H2" s="27"/>
      <c r="I2" s="27"/>
      <c r="J2" s="45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"单位名称："&amp;"中国国际贸易促进委员会云南省分会"</f>
        <v>单位名称：中国国际贸易促进委员会云南省分会</v>
      </c>
      <c r="B3" s="6"/>
      <c r="C3" s="6"/>
      <c r="D3" s="6"/>
      <c r="E3" s="6"/>
      <c r="F3" s="6"/>
      <c r="G3" s="6"/>
      <c r="H3" s="6"/>
      <c r="I3" s="6"/>
      <c r="J3" s="161"/>
      <c r="K3" s="6"/>
      <c r="L3" s="6"/>
      <c r="M3" s="6"/>
      <c r="N3" s="7"/>
      <c r="O3" s="7"/>
      <c r="P3" s="7"/>
      <c r="Q3" s="7"/>
      <c r="R3" s="7" t="s">
        <v>2</v>
      </c>
      <c r="S3" s="7"/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62"/>
      <c r="K4" s="153"/>
      <c r="L4" s="153"/>
      <c r="M4" s="153"/>
      <c r="N4" s="163"/>
      <c r="O4" s="163" t="s">
        <v>20</v>
      </c>
      <c r="P4" s="163"/>
      <c r="Q4" s="163"/>
      <c r="R4" s="163"/>
      <c r="S4" s="163"/>
    </row>
    <row r="5" ht="18" customHeight="1" spans="1:19">
      <c r="A5" s="154"/>
      <c r="B5" s="155"/>
      <c r="C5" s="155"/>
      <c r="D5" s="155" t="s">
        <v>32</v>
      </c>
      <c r="E5" s="155" t="s">
        <v>33</v>
      </c>
      <c r="F5" s="155" t="s">
        <v>34</v>
      </c>
      <c r="G5" s="155" t="s">
        <v>35</v>
      </c>
      <c r="H5" s="155" t="s">
        <v>36</v>
      </c>
      <c r="I5" s="164" t="s">
        <v>37</v>
      </c>
      <c r="J5" s="165"/>
      <c r="K5" s="164" t="s">
        <v>38</v>
      </c>
      <c r="L5" s="164" t="s">
        <v>39</v>
      </c>
      <c r="M5" s="164" t="s">
        <v>40</v>
      </c>
      <c r="N5" s="166" t="s">
        <v>41</v>
      </c>
      <c r="O5" s="167" t="s">
        <v>32</v>
      </c>
      <c r="P5" s="167" t="s">
        <v>33</v>
      </c>
      <c r="Q5" s="167" t="s">
        <v>34</v>
      </c>
      <c r="R5" s="167" t="s">
        <v>35</v>
      </c>
      <c r="S5" s="167" t="s">
        <v>42</v>
      </c>
    </row>
    <row r="6" ht="29.25" customHeight="1" spans="1:19">
      <c r="A6" s="156"/>
      <c r="B6" s="157"/>
      <c r="C6" s="157"/>
      <c r="D6" s="157"/>
      <c r="E6" s="157"/>
      <c r="F6" s="157"/>
      <c r="G6" s="157"/>
      <c r="H6" s="157"/>
      <c r="I6" s="168" t="s">
        <v>32</v>
      </c>
      <c r="J6" s="168" t="s">
        <v>43</v>
      </c>
      <c r="K6" s="168" t="s">
        <v>38</v>
      </c>
      <c r="L6" s="168" t="s">
        <v>39</v>
      </c>
      <c r="M6" s="168" t="s">
        <v>40</v>
      </c>
      <c r="N6" s="168" t="s">
        <v>41</v>
      </c>
      <c r="O6" s="168"/>
      <c r="P6" s="168"/>
      <c r="Q6" s="168"/>
      <c r="R6" s="168"/>
      <c r="S6" s="168"/>
    </row>
    <row r="7" ht="16.5" customHeight="1" spans="1:19">
      <c r="A7" s="132">
        <v>1</v>
      </c>
      <c r="B7" s="19">
        <v>2</v>
      </c>
      <c r="C7" s="19">
        <v>3</v>
      </c>
      <c r="D7" s="19">
        <v>4</v>
      </c>
      <c r="E7" s="132">
        <v>5</v>
      </c>
      <c r="F7" s="19">
        <v>6</v>
      </c>
      <c r="G7" s="19">
        <v>7</v>
      </c>
      <c r="H7" s="132">
        <v>8</v>
      </c>
      <c r="I7" s="19">
        <v>9</v>
      </c>
      <c r="J7" s="33">
        <v>10</v>
      </c>
      <c r="K7" s="33">
        <v>11</v>
      </c>
      <c r="L7" s="169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  <c r="R7" s="33">
        <v>18</v>
      </c>
      <c r="S7" s="33">
        <v>19</v>
      </c>
    </row>
    <row r="8" ht="31.4" customHeight="1" spans="1:19">
      <c r="A8" s="29" t="s">
        <v>44</v>
      </c>
      <c r="B8" s="29" t="s">
        <v>45</v>
      </c>
      <c r="C8" s="22">
        <v>11074945.88</v>
      </c>
      <c r="D8" s="122">
        <v>11074945.88</v>
      </c>
      <c r="E8" s="92">
        <v>11074945.88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</row>
    <row r="9" ht="16.5" customHeight="1" spans="1:19">
      <c r="A9" s="158" t="s">
        <v>30</v>
      </c>
      <c r="B9" s="159"/>
      <c r="C9" s="122">
        <v>11074945.88</v>
      </c>
      <c r="D9" s="122">
        <v>11074945.88</v>
      </c>
      <c r="E9" s="92">
        <v>11074945.88</v>
      </c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O25"/>
  <sheetViews>
    <sheetView showZeros="0" workbookViewId="0">
      <selection activeCell="M13" sqref="M13"/>
    </sheetView>
  </sheetViews>
  <sheetFormatPr defaultColWidth="9.14166666666667" defaultRowHeight="14.25" customHeight="1"/>
  <cols>
    <col min="1" max="1" width="14.2833333333333" customWidth="1"/>
    <col min="2" max="2" width="33.125" customWidth="1"/>
    <col min="3" max="3" width="13.25" customWidth="1"/>
    <col min="4" max="4" width="13.125" customWidth="1"/>
    <col min="5" max="6" width="11.375" customWidth="1"/>
    <col min="7" max="7" width="12" customWidth="1"/>
    <col min="8" max="8" width="15.625" customWidth="1"/>
    <col min="9" max="9" width="17.5" customWidth="1"/>
    <col min="10" max="10" width="5.125" customWidth="1"/>
    <col min="11" max="11" width="8.125" customWidth="1"/>
    <col min="12" max="12" width="11.25" customWidth="1"/>
    <col min="13" max="13" width="11.875" customWidth="1"/>
    <col min="14" max="14" width="15.625" customWidth="1"/>
    <col min="15" max="15" width="9.75" customWidth="1"/>
  </cols>
  <sheetData>
    <row r="1" ht="15.75" customHeight="1" spans="15:15">
      <c r="O1" s="55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2" t="str">
        <f>"单位名称："&amp;"中国国际贸易促进委员会云南省分会"</f>
        <v>单位名称：中国国际贸易促进委员会云南省分会</v>
      </c>
      <c r="B3" s="103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4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1" t="s">
        <v>33</v>
      </c>
      <c r="E4" s="61"/>
      <c r="F4" s="61"/>
      <c r="G4" s="147" t="s">
        <v>34</v>
      </c>
      <c r="H4" s="9" t="s">
        <v>35</v>
      </c>
      <c r="I4" s="9" t="s">
        <v>50</v>
      </c>
      <c r="J4" s="10" t="s">
        <v>51</v>
      </c>
      <c r="K4" s="70" t="s">
        <v>52</v>
      </c>
      <c r="L4" s="70" t="s">
        <v>53</v>
      </c>
      <c r="M4" s="70" t="s">
        <v>54</v>
      </c>
      <c r="N4" s="70" t="s">
        <v>55</v>
      </c>
      <c r="O4" s="87" t="s">
        <v>56</v>
      </c>
    </row>
    <row r="5" ht="26" customHeight="1" spans="1:15">
      <c r="A5" s="18"/>
      <c r="B5" s="18"/>
      <c r="C5" s="18"/>
      <c r="D5" s="61" t="s">
        <v>32</v>
      </c>
      <c r="E5" s="61" t="s">
        <v>57</v>
      </c>
      <c r="F5" s="61" t="s">
        <v>58</v>
      </c>
      <c r="G5" s="18"/>
      <c r="H5" s="18"/>
      <c r="I5" s="18"/>
      <c r="J5" s="61" t="s">
        <v>32</v>
      </c>
      <c r="K5" s="91" t="s">
        <v>52</v>
      </c>
      <c r="L5" s="91" t="s">
        <v>53</v>
      </c>
      <c r="M5" s="91" t="s">
        <v>54</v>
      </c>
      <c r="N5" s="91" t="s">
        <v>55</v>
      </c>
      <c r="O5" s="91" t="s">
        <v>56</v>
      </c>
    </row>
    <row r="6" ht="16" customHeight="1" spans="1:1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61">
        <v>15</v>
      </c>
    </row>
    <row r="7" ht="16" customHeight="1" spans="1:15">
      <c r="A7" s="29" t="s">
        <v>59</v>
      </c>
      <c r="B7" s="29" t="s">
        <v>60</v>
      </c>
      <c r="C7" s="122">
        <v>9392667.43</v>
      </c>
      <c r="D7" s="122">
        <v>9392667.43</v>
      </c>
      <c r="E7" s="122">
        <v>4772367.43</v>
      </c>
      <c r="F7" s="122">
        <v>4620300</v>
      </c>
      <c r="G7" s="92"/>
      <c r="H7" s="122"/>
      <c r="I7" s="122"/>
      <c r="J7" s="122"/>
      <c r="K7" s="122"/>
      <c r="L7" s="122"/>
      <c r="M7" s="92"/>
      <c r="N7" s="122"/>
      <c r="O7" s="122"/>
    </row>
    <row r="8" ht="16" customHeight="1" spans="1:15">
      <c r="A8" s="130" t="s">
        <v>61</v>
      </c>
      <c r="B8" s="130" t="s">
        <v>62</v>
      </c>
      <c r="C8" s="122">
        <v>9392667.43</v>
      </c>
      <c r="D8" s="122">
        <v>9392667.43</v>
      </c>
      <c r="E8" s="122">
        <v>4772367.43</v>
      </c>
      <c r="F8" s="122">
        <v>4620300</v>
      </c>
      <c r="G8" s="92"/>
      <c r="H8" s="122"/>
      <c r="I8" s="122"/>
      <c r="J8" s="122"/>
      <c r="K8" s="122"/>
      <c r="L8" s="122"/>
      <c r="M8" s="92"/>
      <c r="N8" s="122"/>
      <c r="O8" s="122"/>
    </row>
    <row r="9" ht="16" customHeight="1" spans="1:15">
      <c r="A9" s="131" t="s">
        <v>63</v>
      </c>
      <c r="B9" s="131" t="s">
        <v>64</v>
      </c>
      <c r="C9" s="122">
        <v>4772367.43</v>
      </c>
      <c r="D9" s="122">
        <v>4772367.43</v>
      </c>
      <c r="E9" s="122">
        <v>4772367.43</v>
      </c>
      <c r="F9" s="122"/>
      <c r="G9" s="92"/>
      <c r="H9" s="122"/>
      <c r="I9" s="122"/>
      <c r="J9" s="122"/>
      <c r="K9" s="122"/>
      <c r="L9" s="122"/>
      <c r="M9" s="92"/>
      <c r="N9" s="122"/>
      <c r="O9" s="122"/>
    </row>
    <row r="10" ht="16" customHeight="1" spans="1:15">
      <c r="A10" s="131" t="s">
        <v>65</v>
      </c>
      <c r="B10" s="131" t="s">
        <v>66</v>
      </c>
      <c r="C10" s="122">
        <v>4620300</v>
      </c>
      <c r="D10" s="122">
        <v>4620300</v>
      </c>
      <c r="E10" s="122"/>
      <c r="F10" s="122">
        <v>4620300</v>
      </c>
      <c r="G10" s="92"/>
      <c r="H10" s="122"/>
      <c r="I10" s="122"/>
      <c r="J10" s="122"/>
      <c r="K10" s="122"/>
      <c r="L10" s="122"/>
      <c r="M10" s="92"/>
      <c r="N10" s="122"/>
      <c r="O10" s="122"/>
    </row>
    <row r="11" ht="16" customHeight="1" spans="1:15">
      <c r="A11" s="29" t="s">
        <v>67</v>
      </c>
      <c r="B11" s="29" t="s">
        <v>68</v>
      </c>
      <c r="C11" s="122">
        <v>600999.93</v>
      </c>
      <c r="D11" s="122">
        <v>600999.93</v>
      </c>
      <c r="E11" s="122">
        <v>600999.93</v>
      </c>
      <c r="F11" s="122"/>
      <c r="G11" s="92"/>
      <c r="H11" s="122"/>
      <c r="I11" s="122"/>
      <c r="J11" s="122"/>
      <c r="K11" s="122"/>
      <c r="L11" s="122"/>
      <c r="M11" s="92"/>
      <c r="N11" s="122"/>
      <c r="O11" s="122"/>
    </row>
    <row r="12" ht="16" customHeight="1" spans="1:15">
      <c r="A12" s="130" t="s">
        <v>69</v>
      </c>
      <c r="B12" s="130" t="s">
        <v>70</v>
      </c>
      <c r="C12" s="122">
        <v>595131.79</v>
      </c>
      <c r="D12" s="122">
        <v>595131.79</v>
      </c>
      <c r="E12" s="122">
        <v>595131.79</v>
      </c>
      <c r="F12" s="122"/>
      <c r="G12" s="92"/>
      <c r="H12" s="122"/>
      <c r="I12" s="122"/>
      <c r="J12" s="122"/>
      <c r="K12" s="122"/>
      <c r="L12" s="122"/>
      <c r="M12" s="92"/>
      <c r="N12" s="122"/>
      <c r="O12" s="122"/>
    </row>
    <row r="13" ht="16" customHeight="1" spans="1:15">
      <c r="A13" s="131" t="s">
        <v>71</v>
      </c>
      <c r="B13" s="131" t="s">
        <v>72</v>
      </c>
      <c r="C13" s="122">
        <v>2160</v>
      </c>
      <c r="D13" s="122">
        <v>2160</v>
      </c>
      <c r="E13" s="122">
        <v>2160</v>
      </c>
      <c r="F13" s="122"/>
      <c r="G13" s="92"/>
      <c r="H13" s="122"/>
      <c r="I13" s="122"/>
      <c r="J13" s="122"/>
      <c r="K13" s="122"/>
      <c r="L13" s="122"/>
      <c r="M13" s="92"/>
      <c r="N13" s="122"/>
      <c r="O13" s="122"/>
    </row>
    <row r="14" ht="16" customHeight="1" spans="1:15">
      <c r="A14" s="131" t="s">
        <v>73</v>
      </c>
      <c r="B14" s="131" t="s">
        <v>74</v>
      </c>
      <c r="C14" s="122">
        <v>592971.79</v>
      </c>
      <c r="D14" s="122">
        <v>592971.79</v>
      </c>
      <c r="E14" s="122">
        <v>592971.79</v>
      </c>
      <c r="F14" s="122"/>
      <c r="G14" s="92"/>
      <c r="H14" s="122"/>
      <c r="I14" s="122"/>
      <c r="J14" s="122"/>
      <c r="K14" s="122"/>
      <c r="L14" s="122"/>
      <c r="M14" s="92"/>
      <c r="N14" s="122"/>
      <c r="O14" s="122"/>
    </row>
    <row r="15" ht="16" customHeight="1" spans="1:15">
      <c r="A15" s="130" t="s">
        <v>75</v>
      </c>
      <c r="B15" s="130" t="s">
        <v>76</v>
      </c>
      <c r="C15" s="122">
        <v>5868.14</v>
      </c>
      <c r="D15" s="122">
        <v>5868.14</v>
      </c>
      <c r="E15" s="122">
        <v>5868.14</v>
      </c>
      <c r="F15" s="122"/>
      <c r="G15" s="92"/>
      <c r="H15" s="122"/>
      <c r="I15" s="122"/>
      <c r="J15" s="122"/>
      <c r="K15" s="122"/>
      <c r="L15" s="122"/>
      <c r="M15" s="92"/>
      <c r="N15" s="122"/>
      <c r="O15" s="122"/>
    </row>
    <row r="16" ht="16" customHeight="1" spans="1:15">
      <c r="A16" s="131" t="s">
        <v>77</v>
      </c>
      <c r="B16" s="131" t="s">
        <v>76</v>
      </c>
      <c r="C16" s="122">
        <v>5868.14</v>
      </c>
      <c r="D16" s="122">
        <v>5868.14</v>
      </c>
      <c r="E16" s="122">
        <v>5868.14</v>
      </c>
      <c r="F16" s="122"/>
      <c r="G16" s="92"/>
      <c r="H16" s="122"/>
      <c r="I16" s="122"/>
      <c r="J16" s="122"/>
      <c r="K16" s="122"/>
      <c r="L16" s="122"/>
      <c r="M16" s="92"/>
      <c r="N16" s="122"/>
      <c r="O16" s="122"/>
    </row>
    <row r="17" ht="16" customHeight="1" spans="1:15">
      <c r="A17" s="29" t="s">
        <v>78</v>
      </c>
      <c r="B17" s="29" t="s">
        <v>79</v>
      </c>
      <c r="C17" s="122">
        <v>588479.42</v>
      </c>
      <c r="D17" s="122">
        <v>588479.42</v>
      </c>
      <c r="E17" s="122">
        <v>588479.42</v>
      </c>
      <c r="F17" s="122"/>
      <c r="G17" s="92"/>
      <c r="H17" s="122"/>
      <c r="I17" s="122"/>
      <c r="J17" s="122"/>
      <c r="K17" s="122"/>
      <c r="L17" s="122"/>
      <c r="M17" s="92"/>
      <c r="N17" s="122"/>
      <c r="O17" s="122"/>
    </row>
    <row r="18" ht="16" customHeight="1" spans="1:15">
      <c r="A18" s="130" t="s">
        <v>80</v>
      </c>
      <c r="B18" s="130" t="s">
        <v>81</v>
      </c>
      <c r="C18" s="122">
        <v>588479.42</v>
      </c>
      <c r="D18" s="122">
        <v>588479.42</v>
      </c>
      <c r="E18" s="122">
        <v>588479.42</v>
      </c>
      <c r="F18" s="122"/>
      <c r="G18" s="92"/>
      <c r="H18" s="122"/>
      <c r="I18" s="122"/>
      <c r="J18" s="122"/>
      <c r="K18" s="122"/>
      <c r="L18" s="122"/>
      <c r="M18" s="92"/>
      <c r="N18" s="122"/>
      <c r="O18" s="122"/>
    </row>
    <row r="19" ht="16" customHeight="1" spans="1:15">
      <c r="A19" s="131" t="s">
        <v>82</v>
      </c>
      <c r="B19" s="131" t="s">
        <v>83</v>
      </c>
      <c r="C19" s="122">
        <v>370607.37</v>
      </c>
      <c r="D19" s="122">
        <v>370607.37</v>
      </c>
      <c r="E19" s="122">
        <v>370607.37</v>
      </c>
      <c r="F19" s="122"/>
      <c r="G19" s="92"/>
      <c r="H19" s="122"/>
      <c r="I19" s="122"/>
      <c r="J19" s="122"/>
      <c r="K19" s="122"/>
      <c r="L19" s="122"/>
      <c r="M19" s="92"/>
      <c r="N19" s="122"/>
      <c r="O19" s="122"/>
    </row>
    <row r="20" ht="16" customHeight="1" spans="1:15">
      <c r="A20" s="131" t="s">
        <v>84</v>
      </c>
      <c r="B20" s="131" t="s">
        <v>85</v>
      </c>
      <c r="C20" s="122">
        <v>207225.05</v>
      </c>
      <c r="D20" s="122">
        <v>207225.05</v>
      </c>
      <c r="E20" s="122">
        <v>207225.05</v>
      </c>
      <c r="F20" s="122"/>
      <c r="G20" s="92"/>
      <c r="H20" s="122"/>
      <c r="I20" s="122"/>
      <c r="J20" s="122"/>
      <c r="K20" s="122"/>
      <c r="L20" s="122"/>
      <c r="M20" s="92"/>
      <c r="N20" s="122"/>
      <c r="O20" s="122"/>
    </row>
    <row r="21" ht="16" customHeight="1" spans="1:15">
      <c r="A21" s="131" t="s">
        <v>86</v>
      </c>
      <c r="B21" s="131" t="s">
        <v>87</v>
      </c>
      <c r="C21" s="122">
        <v>10647</v>
      </c>
      <c r="D21" s="122">
        <v>10647</v>
      </c>
      <c r="E21" s="122">
        <v>10647</v>
      </c>
      <c r="F21" s="122"/>
      <c r="G21" s="92"/>
      <c r="H21" s="122"/>
      <c r="I21" s="122"/>
      <c r="J21" s="122"/>
      <c r="K21" s="122"/>
      <c r="L21" s="122"/>
      <c r="M21" s="92"/>
      <c r="N21" s="122"/>
      <c r="O21" s="122"/>
    </row>
    <row r="22" ht="16" customHeight="1" spans="1:15">
      <c r="A22" s="29" t="s">
        <v>88</v>
      </c>
      <c r="B22" s="29" t="s">
        <v>89</v>
      </c>
      <c r="C22" s="122">
        <v>492799.1</v>
      </c>
      <c r="D22" s="122">
        <v>492799.1</v>
      </c>
      <c r="E22" s="122">
        <v>492799.1</v>
      </c>
      <c r="F22" s="122"/>
      <c r="G22" s="92"/>
      <c r="H22" s="122"/>
      <c r="I22" s="122"/>
      <c r="J22" s="122"/>
      <c r="K22" s="122"/>
      <c r="L22" s="122"/>
      <c r="M22" s="92"/>
      <c r="N22" s="122"/>
      <c r="O22" s="122"/>
    </row>
    <row r="23" ht="16" customHeight="1" spans="1:15">
      <c r="A23" s="130" t="s">
        <v>90</v>
      </c>
      <c r="B23" s="130" t="s">
        <v>91</v>
      </c>
      <c r="C23" s="122">
        <v>492799.1</v>
      </c>
      <c r="D23" s="122">
        <v>492799.1</v>
      </c>
      <c r="E23" s="122">
        <v>492799.1</v>
      </c>
      <c r="F23" s="122"/>
      <c r="G23" s="92"/>
      <c r="H23" s="122"/>
      <c r="I23" s="122"/>
      <c r="J23" s="122"/>
      <c r="K23" s="122"/>
      <c r="L23" s="122"/>
      <c r="M23" s="92"/>
      <c r="N23" s="122"/>
      <c r="O23" s="122"/>
    </row>
    <row r="24" ht="16" customHeight="1" spans="1:15">
      <c r="A24" s="131" t="s">
        <v>92</v>
      </c>
      <c r="B24" s="131" t="s">
        <v>93</v>
      </c>
      <c r="C24" s="122">
        <v>492799.1</v>
      </c>
      <c r="D24" s="122">
        <v>492799.1</v>
      </c>
      <c r="E24" s="122">
        <v>492799.1</v>
      </c>
      <c r="F24" s="122"/>
      <c r="G24" s="92"/>
      <c r="H24" s="122"/>
      <c r="I24" s="122"/>
      <c r="J24" s="122"/>
      <c r="K24" s="122"/>
      <c r="L24" s="122"/>
      <c r="M24" s="92"/>
      <c r="N24" s="122"/>
      <c r="O24" s="122"/>
    </row>
    <row r="25" ht="16" customHeight="1" spans="1:15">
      <c r="A25" s="105" t="s">
        <v>94</v>
      </c>
      <c r="B25" s="106" t="s">
        <v>94</v>
      </c>
      <c r="C25" s="122">
        <v>11074945.88</v>
      </c>
      <c r="D25" s="122">
        <v>11074945.88</v>
      </c>
      <c r="E25" s="122">
        <v>6454645.88</v>
      </c>
      <c r="F25" s="122">
        <v>4620300</v>
      </c>
      <c r="G25" s="92"/>
      <c r="H25" s="122"/>
      <c r="I25" s="122"/>
      <c r="J25" s="122"/>
      <c r="K25" s="122"/>
      <c r="L25" s="122"/>
      <c r="M25" s="92"/>
      <c r="N25" s="122"/>
      <c r="O25" s="122"/>
    </row>
  </sheetData>
  <mergeCells count="11"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D16"/>
  <sheetViews>
    <sheetView showZeros="0" workbookViewId="0">
      <selection activeCell="I11" sqref="I11"/>
    </sheetView>
  </sheetViews>
  <sheetFormatPr defaultColWidth="9.14166666666667" defaultRowHeight="14.25" customHeight="1" outlineLevelCol="3"/>
  <cols>
    <col min="1" max="1" width="29" customWidth="1"/>
    <col min="2" max="2" width="19.5" customWidth="1"/>
    <col min="3" max="3" width="28.75" customWidth="1"/>
    <col min="4" max="4" width="34.125" customWidth="1"/>
  </cols>
  <sheetData>
    <row r="1" customHeight="1" spans="4:4">
      <c r="D1" s="100" t="s">
        <v>95</v>
      </c>
    </row>
    <row r="2" ht="31.5" customHeight="1" spans="1:4">
      <c r="A2" s="44" t="s">
        <v>96</v>
      </c>
      <c r="B2" s="134"/>
      <c r="C2" s="134"/>
      <c r="D2" s="134"/>
    </row>
    <row r="3" ht="17.25" customHeight="1" spans="1:4">
      <c r="A3" s="4" t="str">
        <f>"单位名称："&amp;"中国国际贸易促进委员会云南省分会"</f>
        <v>单位名称：中国国际贸易促进委员会云南省分会</v>
      </c>
      <c r="B3" s="135"/>
      <c r="C3" s="135"/>
      <c r="D3" s="101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6" t="s">
        <v>6</v>
      </c>
      <c r="C5" s="15" t="s">
        <v>97</v>
      </c>
      <c r="D5" s="136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7" t="s">
        <v>98</v>
      </c>
      <c r="B7" s="138">
        <v>11074945.88</v>
      </c>
      <c r="C7" s="139" t="s">
        <v>99</v>
      </c>
      <c r="D7" s="138">
        <v>11074945.88</v>
      </c>
    </row>
    <row r="8" ht="29.15" customHeight="1" spans="1:4">
      <c r="A8" s="140" t="s">
        <v>100</v>
      </c>
      <c r="B8" s="92">
        <v>11074945.88</v>
      </c>
      <c r="C8" s="23" t="str">
        <f>"（一）"&amp;"一般公共服务支出"</f>
        <v>（一）一般公共服务支出</v>
      </c>
      <c r="D8" s="92">
        <v>9392667.43</v>
      </c>
    </row>
    <row r="9" ht="29.15" customHeight="1" spans="1:4">
      <c r="A9" s="140" t="s">
        <v>101</v>
      </c>
      <c r="B9" s="92"/>
      <c r="C9" s="23" t="str">
        <f>"（二）"&amp;"社会保障和就业支出"</f>
        <v>（二）社会保障和就业支出</v>
      </c>
      <c r="D9" s="92">
        <v>600999.93</v>
      </c>
    </row>
    <row r="10" ht="29.15" customHeight="1" spans="1:4">
      <c r="A10" s="140" t="s">
        <v>102</v>
      </c>
      <c r="B10" s="92"/>
      <c r="C10" s="23" t="str">
        <f>"（三）"&amp;"卫生健康支出"</f>
        <v>（三）卫生健康支出</v>
      </c>
      <c r="D10" s="92">
        <v>588479.42</v>
      </c>
    </row>
    <row r="11" ht="29.15" customHeight="1" spans="1:4">
      <c r="A11" s="141" t="s">
        <v>103</v>
      </c>
      <c r="B11" s="142"/>
      <c r="C11" s="23" t="str">
        <f>"（四）"&amp;"住房保障支出"</f>
        <v>（四）住房保障支出</v>
      </c>
      <c r="D11" s="92">
        <v>492799.1</v>
      </c>
    </row>
    <row r="12" ht="29.15" customHeight="1" spans="1:4">
      <c r="A12" s="140" t="s">
        <v>100</v>
      </c>
      <c r="B12" s="122"/>
      <c r="C12" s="143"/>
      <c r="D12" s="142"/>
    </row>
    <row r="13" ht="29.15" customHeight="1" spans="1:4">
      <c r="A13" s="144" t="s">
        <v>101</v>
      </c>
      <c r="B13" s="122"/>
      <c r="C13" s="143"/>
      <c r="D13" s="142"/>
    </row>
    <row r="14" ht="29.15" customHeight="1" spans="1:4">
      <c r="A14" s="144" t="s">
        <v>102</v>
      </c>
      <c r="B14" s="142"/>
      <c r="C14" s="143"/>
      <c r="D14" s="142"/>
    </row>
    <row r="15" ht="29.15" customHeight="1" spans="1:4">
      <c r="A15" s="145"/>
      <c r="B15" s="142"/>
      <c r="C15" s="146" t="s">
        <v>104</v>
      </c>
      <c r="D15" s="142"/>
    </row>
    <row r="16" ht="29.15" customHeight="1" spans="1:4">
      <c r="A16" s="145" t="s">
        <v>105</v>
      </c>
      <c r="B16" s="142">
        <v>11074945.88</v>
      </c>
      <c r="C16" s="143" t="s">
        <v>25</v>
      </c>
      <c r="D16" s="142">
        <v>11074945.88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G25"/>
  <sheetViews>
    <sheetView showZeros="0" workbookViewId="0">
      <selection activeCell="B29" sqref="B29"/>
    </sheetView>
  </sheetViews>
  <sheetFormatPr defaultColWidth="9.14166666666667" defaultRowHeight="14.25" customHeight="1" outlineLevelCol="6"/>
  <cols>
    <col min="1" max="1" width="8.875" customWidth="1"/>
    <col min="2" max="2" width="37.125" customWidth="1"/>
    <col min="3" max="3" width="14.125" customWidth="1"/>
    <col min="4" max="4" width="14.625" customWidth="1"/>
    <col min="5" max="5" width="15.375" customWidth="1"/>
    <col min="6" max="6" width="14.25" customWidth="1"/>
    <col min="7" max="7" width="17.875" customWidth="1"/>
  </cols>
  <sheetData>
    <row r="1" ht="12" customHeight="1" spans="4:7">
      <c r="D1" s="114"/>
      <c r="F1" s="55"/>
      <c r="G1" s="55" t="s">
        <v>106</v>
      </c>
    </row>
    <row r="2" ht="39" customHeight="1" spans="1:7">
      <c r="A2" s="3" t="s">
        <v>107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"单位名称："&amp;"中国国际贸易促进委员会云南省分会"</f>
        <v>单位名称：中国国际贸易促进委员会云南省分会</v>
      </c>
      <c r="F3" s="104"/>
      <c r="G3" s="104" t="s">
        <v>2</v>
      </c>
    </row>
    <row r="4" ht="17" customHeight="1" spans="1:7">
      <c r="A4" s="124" t="s">
        <v>108</v>
      </c>
      <c r="B4" s="125"/>
      <c r="C4" s="126" t="s">
        <v>30</v>
      </c>
      <c r="D4" s="11" t="s">
        <v>57</v>
      </c>
      <c r="E4" s="11"/>
      <c r="F4" s="12"/>
      <c r="G4" s="126" t="s">
        <v>58</v>
      </c>
    </row>
    <row r="5" ht="17" customHeight="1" spans="1:7">
      <c r="A5" s="127" t="s">
        <v>48</v>
      </c>
      <c r="B5" s="128" t="s">
        <v>49</v>
      </c>
      <c r="C5" s="94"/>
      <c r="D5" s="94" t="s">
        <v>32</v>
      </c>
      <c r="E5" s="94" t="s">
        <v>109</v>
      </c>
      <c r="F5" s="94" t="s">
        <v>110</v>
      </c>
      <c r="G5" s="94"/>
    </row>
    <row r="6" ht="17" customHeight="1" spans="1:7">
      <c r="A6" s="129" t="s">
        <v>111</v>
      </c>
      <c r="B6" s="129" t="s">
        <v>112</v>
      </c>
      <c r="C6" s="129" t="s">
        <v>113</v>
      </c>
      <c r="D6" s="61"/>
      <c r="E6" s="129" t="s">
        <v>114</v>
      </c>
      <c r="F6" s="129" t="s">
        <v>115</v>
      </c>
      <c r="G6" s="129" t="s">
        <v>116</v>
      </c>
    </row>
    <row r="7" ht="17" customHeight="1" spans="1:7">
      <c r="A7" s="29" t="s">
        <v>59</v>
      </c>
      <c r="B7" s="29" t="s">
        <v>60</v>
      </c>
      <c r="C7" s="22">
        <v>9392667.43</v>
      </c>
      <c r="D7" s="22">
        <v>4772367.43</v>
      </c>
      <c r="E7" s="22">
        <v>4042553.7</v>
      </c>
      <c r="F7" s="22">
        <v>729813.73</v>
      </c>
      <c r="G7" s="22">
        <v>4620300</v>
      </c>
    </row>
    <row r="8" ht="17" customHeight="1" spans="1:7">
      <c r="A8" s="29" t="s">
        <v>61</v>
      </c>
      <c r="B8" s="130" t="s">
        <v>62</v>
      </c>
      <c r="C8" s="22">
        <v>9392667.43</v>
      </c>
      <c r="D8" s="22">
        <v>4772367.43</v>
      </c>
      <c r="E8" s="22">
        <v>4042553.7</v>
      </c>
      <c r="F8" s="22">
        <v>729813.73</v>
      </c>
      <c r="G8" s="22">
        <v>4620300</v>
      </c>
    </row>
    <row r="9" ht="17" customHeight="1" spans="1:7">
      <c r="A9" s="29" t="s">
        <v>63</v>
      </c>
      <c r="B9" s="131" t="s">
        <v>64</v>
      </c>
      <c r="C9" s="22">
        <v>4772367.43</v>
      </c>
      <c r="D9" s="22">
        <v>4772367.43</v>
      </c>
      <c r="E9" s="22">
        <v>4042553.7</v>
      </c>
      <c r="F9" s="22">
        <v>729813.73</v>
      </c>
      <c r="G9" s="22"/>
    </row>
    <row r="10" ht="17" customHeight="1" spans="1:7">
      <c r="A10" s="29" t="s">
        <v>65</v>
      </c>
      <c r="B10" s="131" t="s">
        <v>66</v>
      </c>
      <c r="C10" s="22">
        <v>4620300</v>
      </c>
      <c r="D10" s="22"/>
      <c r="E10" s="22"/>
      <c r="F10" s="22"/>
      <c r="G10" s="22">
        <v>4620300</v>
      </c>
    </row>
    <row r="11" ht="17" customHeight="1" spans="1:7">
      <c r="A11" s="29" t="s">
        <v>67</v>
      </c>
      <c r="B11" s="29" t="s">
        <v>68</v>
      </c>
      <c r="C11" s="22">
        <v>600999.93</v>
      </c>
      <c r="D11" s="22">
        <v>600999.93</v>
      </c>
      <c r="E11" s="22">
        <v>598839.93</v>
      </c>
      <c r="F11" s="22">
        <v>2160</v>
      </c>
      <c r="G11" s="22"/>
    </row>
    <row r="12" ht="17" customHeight="1" spans="1:7">
      <c r="A12" s="29" t="s">
        <v>69</v>
      </c>
      <c r="B12" s="130" t="s">
        <v>70</v>
      </c>
      <c r="C12" s="22">
        <v>595131.79</v>
      </c>
      <c r="D12" s="22">
        <v>595131.79</v>
      </c>
      <c r="E12" s="22">
        <v>592971.79</v>
      </c>
      <c r="F12" s="22">
        <v>2160</v>
      </c>
      <c r="G12" s="22"/>
    </row>
    <row r="13" ht="17" customHeight="1" spans="1:7">
      <c r="A13" s="29" t="s">
        <v>71</v>
      </c>
      <c r="B13" s="131" t="s">
        <v>72</v>
      </c>
      <c r="C13" s="22">
        <v>2160</v>
      </c>
      <c r="D13" s="22">
        <v>2160</v>
      </c>
      <c r="E13" s="22"/>
      <c r="F13" s="22">
        <v>2160</v>
      </c>
      <c r="G13" s="22"/>
    </row>
    <row r="14" ht="17" customHeight="1" spans="1:7">
      <c r="A14" s="29" t="s">
        <v>73</v>
      </c>
      <c r="B14" s="131" t="s">
        <v>74</v>
      </c>
      <c r="C14" s="22">
        <v>592971.79</v>
      </c>
      <c r="D14" s="22">
        <v>592971.79</v>
      </c>
      <c r="E14" s="22">
        <v>592971.79</v>
      </c>
      <c r="F14" s="22"/>
      <c r="G14" s="22"/>
    </row>
    <row r="15" ht="17" customHeight="1" spans="1:7">
      <c r="A15" s="29" t="s">
        <v>75</v>
      </c>
      <c r="B15" s="130" t="s">
        <v>76</v>
      </c>
      <c r="C15" s="22">
        <v>5868.14</v>
      </c>
      <c r="D15" s="22">
        <v>5868.14</v>
      </c>
      <c r="E15" s="22">
        <v>5868.14</v>
      </c>
      <c r="F15" s="22"/>
      <c r="G15" s="22"/>
    </row>
    <row r="16" ht="17" customHeight="1" spans="1:7">
      <c r="A16" s="29" t="s">
        <v>77</v>
      </c>
      <c r="B16" s="131" t="s">
        <v>76</v>
      </c>
      <c r="C16" s="22">
        <v>5868.14</v>
      </c>
      <c r="D16" s="22">
        <v>5868.14</v>
      </c>
      <c r="E16" s="22">
        <v>5868.14</v>
      </c>
      <c r="F16" s="22"/>
      <c r="G16" s="22"/>
    </row>
    <row r="17" ht="17" customHeight="1" spans="1:7">
      <c r="A17" s="29" t="s">
        <v>78</v>
      </c>
      <c r="B17" s="29" t="s">
        <v>79</v>
      </c>
      <c r="C17" s="22">
        <v>588479.42</v>
      </c>
      <c r="D17" s="22">
        <v>588479.42</v>
      </c>
      <c r="E17" s="22">
        <v>588479.42</v>
      </c>
      <c r="F17" s="22"/>
      <c r="G17" s="22"/>
    </row>
    <row r="18" ht="17" customHeight="1" spans="1:7">
      <c r="A18" s="29" t="s">
        <v>80</v>
      </c>
      <c r="B18" s="130" t="s">
        <v>81</v>
      </c>
      <c r="C18" s="22">
        <v>588479.42</v>
      </c>
      <c r="D18" s="22">
        <v>588479.42</v>
      </c>
      <c r="E18" s="22">
        <v>588479.42</v>
      </c>
      <c r="F18" s="22"/>
      <c r="G18" s="22"/>
    </row>
    <row r="19" ht="17" customHeight="1" spans="1:7">
      <c r="A19" s="29" t="s">
        <v>82</v>
      </c>
      <c r="B19" s="131" t="s">
        <v>83</v>
      </c>
      <c r="C19" s="22">
        <v>370607.37</v>
      </c>
      <c r="D19" s="22">
        <v>370607.37</v>
      </c>
      <c r="E19" s="22">
        <v>370607.37</v>
      </c>
      <c r="F19" s="22"/>
      <c r="G19" s="22"/>
    </row>
    <row r="20" ht="17" customHeight="1" spans="1:7">
      <c r="A20" s="29" t="s">
        <v>84</v>
      </c>
      <c r="B20" s="131" t="s">
        <v>85</v>
      </c>
      <c r="C20" s="22">
        <v>207225.05</v>
      </c>
      <c r="D20" s="22">
        <v>207225.05</v>
      </c>
      <c r="E20" s="22">
        <v>207225.05</v>
      </c>
      <c r="F20" s="22"/>
      <c r="G20" s="22"/>
    </row>
    <row r="21" ht="17" customHeight="1" spans="1:7">
      <c r="A21" s="29" t="s">
        <v>86</v>
      </c>
      <c r="B21" s="131" t="s">
        <v>87</v>
      </c>
      <c r="C21" s="22">
        <v>10647</v>
      </c>
      <c r="D21" s="22">
        <v>10647</v>
      </c>
      <c r="E21" s="22">
        <v>10647</v>
      </c>
      <c r="F21" s="22"/>
      <c r="G21" s="22"/>
    </row>
    <row r="22" ht="17" customHeight="1" spans="1:7">
      <c r="A22" s="29" t="s">
        <v>88</v>
      </c>
      <c r="B22" s="29" t="s">
        <v>89</v>
      </c>
      <c r="C22" s="22">
        <v>492799.1</v>
      </c>
      <c r="D22" s="22">
        <v>492799.1</v>
      </c>
      <c r="E22" s="22">
        <v>492799.1</v>
      </c>
      <c r="F22" s="22"/>
      <c r="G22" s="22"/>
    </row>
    <row r="23" ht="17" customHeight="1" spans="1:7">
      <c r="A23" s="29" t="s">
        <v>90</v>
      </c>
      <c r="B23" s="130" t="s">
        <v>91</v>
      </c>
      <c r="C23" s="22">
        <v>492799.1</v>
      </c>
      <c r="D23" s="22">
        <v>492799.1</v>
      </c>
      <c r="E23" s="22">
        <v>492799.1</v>
      </c>
      <c r="F23" s="22"/>
      <c r="G23" s="22"/>
    </row>
    <row r="24" ht="17" customHeight="1" spans="1:7">
      <c r="A24" s="29" t="s">
        <v>92</v>
      </c>
      <c r="B24" s="131" t="s">
        <v>93</v>
      </c>
      <c r="C24" s="22">
        <v>492799.1</v>
      </c>
      <c r="D24" s="22">
        <v>492799.1</v>
      </c>
      <c r="E24" s="22">
        <v>492799.1</v>
      </c>
      <c r="F24" s="22"/>
      <c r="G24" s="22"/>
    </row>
    <row r="25" ht="17" customHeight="1" spans="1:7">
      <c r="A25" s="132" t="s">
        <v>94</v>
      </c>
      <c r="B25" s="133" t="s">
        <v>94</v>
      </c>
      <c r="C25" s="22">
        <v>11074945.88</v>
      </c>
      <c r="D25" s="22">
        <v>6454645.88</v>
      </c>
      <c r="E25" s="22">
        <v>5722672.15</v>
      </c>
      <c r="F25" s="22">
        <v>731973.73</v>
      </c>
      <c r="G25" s="22">
        <v>4620300</v>
      </c>
    </row>
  </sheetData>
  <mergeCells count="7">
    <mergeCell ref="A2:G2"/>
    <mergeCell ref="A3:E3"/>
    <mergeCell ref="A4:B4"/>
    <mergeCell ref="D4:F4"/>
    <mergeCell ref="A25:B25"/>
    <mergeCell ref="C4:C5"/>
    <mergeCell ref="G4:G5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F7"/>
  <sheetViews>
    <sheetView showZeros="0" workbookViewId="0">
      <selection activeCell="H21" sqref="H21"/>
    </sheetView>
  </sheetViews>
  <sheetFormatPr defaultColWidth="9.14166666666667" defaultRowHeight="14.25" customHeight="1" outlineLevelRow="6" outlineLevelCol="5"/>
  <cols>
    <col min="1" max="1" width="19" customWidth="1"/>
    <col min="2" max="2" width="19.875" customWidth="1"/>
    <col min="3" max="3" width="14.125" customWidth="1"/>
    <col min="4" max="4" width="17.625" customWidth="1"/>
    <col min="5" max="5" width="21" customWidth="1"/>
    <col min="6" max="6" width="22.25" customWidth="1"/>
  </cols>
  <sheetData>
    <row r="1" ht="12" customHeight="1" spans="1:6">
      <c r="A1" s="118"/>
      <c r="B1" s="118"/>
      <c r="C1" s="60"/>
      <c r="F1" s="59" t="s">
        <v>117</v>
      </c>
    </row>
    <row r="2" ht="25.5" customHeight="1" spans="1:6">
      <c r="A2" s="119" t="s">
        <v>118</v>
      </c>
      <c r="B2" s="119"/>
      <c r="C2" s="119"/>
      <c r="D2" s="119"/>
      <c r="E2" s="119"/>
      <c r="F2" s="119"/>
    </row>
    <row r="3" ht="15.75" customHeight="1" spans="1:6">
      <c r="A3" s="4" t="str">
        <f>"单位名称："&amp;"中国国际贸易促进委员会云南省分会"</f>
        <v>单位名称：中国国际贸易促进委员会云南省分会</v>
      </c>
      <c r="B3" s="118"/>
      <c r="C3" s="60"/>
      <c r="F3" s="59" t="s">
        <v>2</v>
      </c>
    </row>
    <row r="4" ht="19.5" customHeight="1" spans="1:6">
      <c r="A4" s="9" t="s">
        <v>119</v>
      </c>
      <c r="B4" s="15" t="s">
        <v>120</v>
      </c>
      <c r="C4" s="10" t="s">
        <v>121</v>
      </c>
      <c r="D4" s="11"/>
      <c r="E4" s="12"/>
      <c r="F4" s="15" t="s">
        <v>122</v>
      </c>
    </row>
    <row r="5" ht="19.5" customHeight="1" spans="1:6">
      <c r="A5" s="17"/>
      <c r="B5" s="18"/>
      <c r="C5" s="61" t="s">
        <v>32</v>
      </c>
      <c r="D5" s="61" t="s">
        <v>123</v>
      </c>
      <c r="E5" s="61" t="s">
        <v>124</v>
      </c>
      <c r="F5" s="18"/>
    </row>
    <row r="6" ht="18.75" customHeight="1" spans="1:6">
      <c r="A6" s="120">
        <v>1</v>
      </c>
      <c r="B6" s="120">
        <v>2</v>
      </c>
      <c r="C6" s="121">
        <v>3</v>
      </c>
      <c r="D6" s="120">
        <v>4</v>
      </c>
      <c r="E6" s="120">
        <v>5</v>
      </c>
      <c r="F6" s="120">
        <v>6</v>
      </c>
    </row>
    <row r="7" ht="18.75" customHeight="1" spans="1:6">
      <c r="A7" s="122">
        <v>1039800</v>
      </c>
      <c r="B7" s="122">
        <v>1003800</v>
      </c>
      <c r="C7" s="123">
        <v>17300</v>
      </c>
      <c r="D7" s="122"/>
      <c r="E7" s="122">
        <v>17300</v>
      </c>
      <c r="F7" s="122">
        <v>18700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  <pageSetUpPr fitToPage="1"/>
  </sheetPr>
  <dimension ref="A1:W34"/>
  <sheetViews>
    <sheetView showZeros="0" topLeftCell="A2" workbookViewId="0">
      <selection activeCell="E37" sqref="E37"/>
    </sheetView>
  </sheetViews>
  <sheetFormatPr defaultColWidth="9.14166666666667" defaultRowHeight="14.25" customHeight="1"/>
  <cols>
    <col min="1" max="1" width="33.875" customWidth="1"/>
    <col min="2" max="2" width="19" customWidth="1"/>
    <col min="3" max="3" width="19.5" customWidth="1"/>
    <col min="4" max="4" width="11.875" customWidth="1"/>
    <col min="5" max="5" width="29.375" customWidth="1"/>
    <col min="6" max="6" width="11.875" customWidth="1"/>
    <col min="7" max="7" width="28.375" customWidth="1"/>
    <col min="8" max="8" width="11.625" customWidth="1"/>
    <col min="9" max="10" width="12.125" customWidth="1"/>
    <col min="11" max="11" width="15.625" customWidth="1"/>
    <col min="12" max="12" width="11.875" customWidth="1"/>
    <col min="13" max="13" width="8.125" customWidth="1"/>
    <col min="14" max="14" width="14.125" customWidth="1"/>
    <col min="15" max="15" width="15.75" customWidth="1"/>
    <col min="16" max="16" width="17" customWidth="1"/>
    <col min="17" max="17" width="15.625" customWidth="1"/>
    <col min="18" max="18" width="4.375" customWidth="1"/>
    <col min="19" max="19" width="9.625" customWidth="1"/>
    <col min="20" max="20" width="9.375" customWidth="1"/>
    <col min="21" max="21" width="13.375" customWidth="1"/>
    <col min="22" max="22" width="17.25" customWidth="1"/>
    <col min="23" max="23" width="8.125" customWidth="1"/>
  </cols>
  <sheetData>
    <row r="1" ht="13.5" spans="4:23">
      <c r="D1" s="1"/>
      <c r="E1" s="1"/>
      <c r="F1" s="1"/>
      <c r="G1" s="1"/>
      <c r="U1" s="114"/>
      <c r="W1" s="55" t="s">
        <v>125</v>
      </c>
    </row>
    <row r="2" ht="28.5" spans="1:23">
      <c r="A2" s="27" t="s">
        <v>126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"单位名称："&amp;"中国国际贸易促进委员会云南省分会"</f>
        <v>单位名称：中国国际贸易促进委员会云南省分会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4"/>
      <c r="W3" s="104" t="s">
        <v>2</v>
      </c>
    </row>
    <row r="4" ht="13.5" spans="1:23">
      <c r="A4" s="8" t="s">
        <v>127</v>
      </c>
      <c r="B4" s="8" t="s">
        <v>128</v>
      </c>
      <c r="C4" s="8" t="s">
        <v>129</v>
      </c>
      <c r="D4" s="9" t="s">
        <v>130</v>
      </c>
      <c r="E4" s="9" t="s">
        <v>131</v>
      </c>
      <c r="F4" s="9" t="s">
        <v>132</v>
      </c>
      <c r="G4" s="9" t="s">
        <v>133</v>
      </c>
      <c r="H4" s="61" t="s">
        <v>134</v>
      </c>
      <c r="I4" s="61"/>
      <c r="J4" s="61"/>
      <c r="K4" s="61"/>
      <c r="L4" s="111"/>
      <c r="M4" s="111"/>
      <c r="N4" s="111"/>
      <c r="O4" s="111"/>
      <c r="P4" s="111"/>
      <c r="Q4" s="46"/>
      <c r="R4" s="61"/>
      <c r="S4" s="61"/>
      <c r="T4" s="61"/>
      <c r="U4" s="61"/>
      <c r="V4" s="61"/>
      <c r="W4" s="61"/>
    </row>
    <row r="5" ht="13.5" spans="1:23">
      <c r="A5" s="13"/>
      <c r="B5" s="13"/>
      <c r="C5" s="13"/>
      <c r="D5" s="14"/>
      <c r="E5" s="14"/>
      <c r="F5" s="14"/>
      <c r="G5" s="14"/>
      <c r="H5" s="61" t="s">
        <v>30</v>
      </c>
      <c r="I5" s="46" t="s">
        <v>33</v>
      </c>
      <c r="J5" s="46"/>
      <c r="K5" s="46"/>
      <c r="L5" s="111"/>
      <c r="M5" s="111"/>
      <c r="N5" s="111" t="s">
        <v>135</v>
      </c>
      <c r="O5" s="111"/>
      <c r="P5" s="111"/>
      <c r="Q5" s="46" t="s">
        <v>36</v>
      </c>
      <c r="R5" s="61" t="s">
        <v>51</v>
      </c>
      <c r="S5" s="46"/>
      <c r="T5" s="46"/>
      <c r="U5" s="46"/>
      <c r="V5" s="46"/>
      <c r="W5" s="46"/>
    </row>
    <row r="6" ht="13.5" spans="1:23">
      <c r="A6" s="16"/>
      <c r="B6" s="16"/>
      <c r="C6" s="16"/>
      <c r="D6" s="17"/>
      <c r="E6" s="17"/>
      <c r="F6" s="17"/>
      <c r="G6" s="17"/>
      <c r="H6" s="61"/>
      <c r="I6" s="46" t="s">
        <v>136</v>
      </c>
      <c r="J6" s="46" t="s">
        <v>137</v>
      </c>
      <c r="K6" s="46" t="s">
        <v>138</v>
      </c>
      <c r="L6" s="117" t="s">
        <v>139</v>
      </c>
      <c r="M6" s="117" t="s">
        <v>140</v>
      </c>
      <c r="N6" s="117" t="s">
        <v>33</v>
      </c>
      <c r="O6" s="117" t="s">
        <v>34</v>
      </c>
      <c r="P6" s="117" t="s">
        <v>35</v>
      </c>
      <c r="Q6" s="46"/>
      <c r="R6" s="46" t="s">
        <v>32</v>
      </c>
      <c r="S6" s="46" t="s">
        <v>43</v>
      </c>
      <c r="T6" s="46" t="s">
        <v>141</v>
      </c>
      <c r="U6" s="46" t="s">
        <v>39</v>
      </c>
      <c r="V6" s="46" t="s">
        <v>40</v>
      </c>
      <c r="W6" s="46" t="s">
        <v>41</v>
      </c>
    </row>
    <row r="7" ht="13.5" spans="1:23">
      <c r="A7" s="16"/>
      <c r="B7" s="16"/>
      <c r="C7" s="16"/>
      <c r="D7" s="17"/>
      <c r="E7" s="17"/>
      <c r="F7" s="17"/>
      <c r="G7" s="17"/>
      <c r="H7" s="61"/>
      <c r="I7" s="46"/>
      <c r="J7" s="46"/>
      <c r="K7" s="46"/>
      <c r="L7" s="117"/>
      <c r="M7" s="117"/>
      <c r="N7" s="117"/>
      <c r="O7" s="117"/>
      <c r="P7" s="117"/>
      <c r="Q7" s="46"/>
      <c r="R7" s="46"/>
      <c r="S7" s="46"/>
      <c r="T7" s="46"/>
      <c r="U7" s="46"/>
      <c r="V7" s="46"/>
      <c r="W7" s="46"/>
    </row>
    <row r="8" ht="13.5" spans="1:23">
      <c r="A8" s="115">
        <v>1</v>
      </c>
      <c r="B8" s="115">
        <v>2</v>
      </c>
      <c r="C8" s="115">
        <v>3</v>
      </c>
      <c r="D8" s="115">
        <v>4</v>
      </c>
      <c r="E8" s="115">
        <v>5</v>
      </c>
      <c r="F8" s="115">
        <v>6</v>
      </c>
      <c r="G8" s="115">
        <v>7</v>
      </c>
      <c r="H8" s="115">
        <v>8</v>
      </c>
      <c r="I8" s="115">
        <v>9</v>
      </c>
      <c r="J8" s="115">
        <v>10</v>
      </c>
      <c r="K8" s="115">
        <v>11</v>
      </c>
      <c r="L8" s="115">
        <v>12</v>
      </c>
      <c r="M8" s="115">
        <v>13</v>
      </c>
      <c r="N8" s="115">
        <v>14</v>
      </c>
      <c r="O8" s="115">
        <v>15</v>
      </c>
      <c r="P8" s="115">
        <v>16</v>
      </c>
      <c r="Q8" s="115">
        <v>17</v>
      </c>
      <c r="R8" s="115">
        <v>18</v>
      </c>
      <c r="S8" s="115">
        <v>19</v>
      </c>
      <c r="T8" s="115">
        <v>20</v>
      </c>
      <c r="U8" s="115">
        <v>21</v>
      </c>
      <c r="V8" s="115">
        <v>22</v>
      </c>
      <c r="W8" s="115">
        <v>23</v>
      </c>
    </row>
    <row r="9" ht="13.5" spans="1:23">
      <c r="A9" s="23" t="s">
        <v>45</v>
      </c>
      <c r="B9" s="109"/>
      <c r="C9" s="23"/>
      <c r="D9" s="23"/>
      <c r="E9" s="23"/>
      <c r="F9" s="23"/>
      <c r="G9" s="23"/>
      <c r="H9" s="22">
        <v>6454645.88</v>
      </c>
      <c r="I9" s="22">
        <v>6454645.88</v>
      </c>
      <c r="J9" s="22">
        <v>1603316.23</v>
      </c>
      <c r="K9" s="22"/>
      <c r="L9" s="22">
        <v>4851329.65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13.5" spans="1:23">
      <c r="A10" s="116" t="s">
        <v>45</v>
      </c>
      <c r="B10" s="109" t="s">
        <v>142</v>
      </c>
      <c r="C10" s="23" t="s">
        <v>143</v>
      </c>
      <c r="D10" s="23" t="s">
        <v>63</v>
      </c>
      <c r="E10" s="23" t="s">
        <v>64</v>
      </c>
      <c r="F10" s="23" t="s">
        <v>144</v>
      </c>
      <c r="G10" s="23" t="s">
        <v>145</v>
      </c>
      <c r="H10" s="22">
        <v>1530572.4</v>
      </c>
      <c r="I10" s="22">
        <v>1530572.4</v>
      </c>
      <c r="J10" s="22">
        <v>382643.1</v>
      </c>
      <c r="K10" s="22"/>
      <c r="L10" s="22">
        <v>1147929.3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13.5" spans="1:23">
      <c r="A11" s="116" t="s">
        <v>45</v>
      </c>
      <c r="B11" s="109" t="s">
        <v>142</v>
      </c>
      <c r="C11" s="23" t="s">
        <v>143</v>
      </c>
      <c r="D11" s="23" t="s">
        <v>63</v>
      </c>
      <c r="E11" s="23" t="s">
        <v>64</v>
      </c>
      <c r="F11" s="23" t="s">
        <v>146</v>
      </c>
      <c r="G11" s="23" t="s">
        <v>147</v>
      </c>
      <c r="H11" s="22">
        <v>1604181.6</v>
      </c>
      <c r="I11" s="22">
        <v>1604181.6</v>
      </c>
      <c r="J11" s="22">
        <v>401045.4</v>
      </c>
      <c r="K11" s="22"/>
      <c r="L11" s="22">
        <v>1203136.2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13.5" spans="1:23">
      <c r="A12" s="116" t="s">
        <v>45</v>
      </c>
      <c r="B12" s="109" t="s">
        <v>142</v>
      </c>
      <c r="C12" s="23" t="s">
        <v>143</v>
      </c>
      <c r="D12" s="23" t="s">
        <v>63</v>
      </c>
      <c r="E12" s="23" t="s">
        <v>64</v>
      </c>
      <c r="F12" s="23" t="s">
        <v>148</v>
      </c>
      <c r="G12" s="23" t="s">
        <v>149</v>
      </c>
      <c r="H12" s="22">
        <v>135797.7</v>
      </c>
      <c r="I12" s="22">
        <v>135797.7</v>
      </c>
      <c r="J12" s="22">
        <v>33949.43</v>
      </c>
      <c r="K12" s="22"/>
      <c r="L12" s="22">
        <v>101848.27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13.5" spans="1:23">
      <c r="A13" s="116" t="s">
        <v>45</v>
      </c>
      <c r="B13" s="109" t="s">
        <v>150</v>
      </c>
      <c r="C13" s="23" t="s">
        <v>151</v>
      </c>
      <c r="D13" s="23" t="s">
        <v>73</v>
      </c>
      <c r="E13" s="23" t="s">
        <v>74</v>
      </c>
      <c r="F13" s="23" t="s">
        <v>152</v>
      </c>
      <c r="G13" s="23" t="s">
        <v>153</v>
      </c>
      <c r="H13" s="22">
        <v>592971.79</v>
      </c>
      <c r="I13" s="22">
        <v>592971.79</v>
      </c>
      <c r="J13" s="22">
        <v>148242.95</v>
      </c>
      <c r="K13" s="22"/>
      <c r="L13" s="22">
        <v>444728.84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13.5" spans="1:23">
      <c r="A14" s="116" t="s">
        <v>45</v>
      </c>
      <c r="B14" s="109" t="s">
        <v>150</v>
      </c>
      <c r="C14" s="23" t="s">
        <v>151</v>
      </c>
      <c r="D14" s="23" t="s">
        <v>77</v>
      </c>
      <c r="E14" s="23" t="s">
        <v>76</v>
      </c>
      <c r="F14" s="23" t="s">
        <v>154</v>
      </c>
      <c r="G14" s="23" t="s">
        <v>155</v>
      </c>
      <c r="H14" s="22">
        <v>5868.14</v>
      </c>
      <c r="I14" s="22">
        <v>5868.14</v>
      </c>
      <c r="J14" s="22">
        <v>1467.04</v>
      </c>
      <c r="K14" s="22"/>
      <c r="L14" s="22">
        <v>4401.1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13.5" spans="1:23">
      <c r="A15" s="116" t="s">
        <v>45</v>
      </c>
      <c r="B15" s="109" t="s">
        <v>150</v>
      </c>
      <c r="C15" s="23" t="s">
        <v>151</v>
      </c>
      <c r="D15" s="23" t="s">
        <v>82</v>
      </c>
      <c r="E15" s="23" t="s">
        <v>83</v>
      </c>
      <c r="F15" s="23" t="s">
        <v>156</v>
      </c>
      <c r="G15" s="23" t="s">
        <v>157</v>
      </c>
      <c r="H15" s="22">
        <v>370607.37</v>
      </c>
      <c r="I15" s="22">
        <v>370607.37</v>
      </c>
      <c r="J15" s="22">
        <v>92651.84</v>
      </c>
      <c r="K15" s="22"/>
      <c r="L15" s="22">
        <v>277955.53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13.5" spans="1:23">
      <c r="A16" s="116" t="s">
        <v>45</v>
      </c>
      <c r="B16" s="109" t="s">
        <v>150</v>
      </c>
      <c r="C16" s="23" t="s">
        <v>151</v>
      </c>
      <c r="D16" s="23" t="s">
        <v>84</v>
      </c>
      <c r="E16" s="23" t="s">
        <v>85</v>
      </c>
      <c r="F16" s="23" t="s">
        <v>158</v>
      </c>
      <c r="G16" s="23" t="s">
        <v>159</v>
      </c>
      <c r="H16" s="22">
        <v>207225.05</v>
      </c>
      <c r="I16" s="22">
        <v>207225.05</v>
      </c>
      <c r="J16" s="22">
        <v>51806.26</v>
      </c>
      <c r="K16" s="22"/>
      <c r="L16" s="22">
        <v>155418.79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13.5" spans="1:23">
      <c r="A17" s="116" t="s">
        <v>45</v>
      </c>
      <c r="B17" s="109" t="s">
        <v>150</v>
      </c>
      <c r="C17" s="23" t="s">
        <v>151</v>
      </c>
      <c r="D17" s="23" t="s">
        <v>86</v>
      </c>
      <c r="E17" s="23" t="s">
        <v>87</v>
      </c>
      <c r="F17" s="23" t="s">
        <v>154</v>
      </c>
      <c r="G17" s="23" t="s">
        <v>155</v>
      </c>
      <c r="H17" s="22">
        <v>10647</v>
      </c>
      <c r="I17" s="22">
        <v>10647</v>
      </c>
      <c r="J17" s="22">
        <v>10647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13.5" spans="1:23">
      <c r="A18" s="116" t="s">
        <v>45</v>
      </c>
      <c r="B18" s="109" t="s">
        <v>160</v>
      </c>
      <c r="C18" s="23" t="s">
        <v>93</v>
      </c>
      <c r="D18" s="23" t="s">
        <v>92</v>
      </c>
      <c r="E18" s="23" t="s">
        <v>93</v>
      </c>
      <c r="F18" s="23" t="s">
        <v>161</v>
      </c>
      <c r="G18" s="23" t="s">
        <v>93</v>
      </c>
      <c r="H18" s="22">
        <v>492799.1</v>
      </c>
      <c r="I18" s="22">
        <v>492799.1</v>
      </c>
      <c r="J18" s="22">
        <v>123199.78</v>
      </c>
      <c r="K18" s="22"/>
      <c r="L18" s="22">
        <v>369599.32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13.5" spans="1:23">
      <c r="A19" s="116" t="s">
        <v>45</v>
      </c>
      <c r="B19" s="109" t="s">
        <v>162</v>
      </c>
      <c r="C19" s="23" t="s">
        <v>163</v>
      </c>
      <c r="D19" s="23" t="s">
        <v>63</v>
      </c>
      <c r="E19" s="23" t="s">
        <v>64</v>
      </c>
      <c r="F19" s="23" t="s">
        <v>164</v>
      </c>
      <c r="G19" s="23" t="s">
        <v>165</v>
      </c>
      <c r="H19" s="22">
        <v>17300</v>
      </c>
      <c r="I19" s="22">
        <v>17300</v>
      </c>
      <c r="J19" s="22"/>
      <c r="K19" s="22"/>
      <c r="L19" s="22">
        <v>17300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13.5" spans="1:23">
      <c r="A20" s="116" t="s">
        <v>45</v>
      </c>
      <c r="B20" s="109" t="s">
        <v>166</v>
      </c>
      <c r="C20" s="23" t="s">
        <v>122</v>
      </c>
      <c r="D20" s="23" t="s">
        <v>63</v>
      </c>
      <c r="E20" s="23" t="s">
        <v>64</v>
      </c>
      <c r="F20" s="23" t="s">
        <v>167</v>
      </c>
      <c r="G20" s="23" t="s">
        <v>122</v>
      </c>
      <c r="H20" s="22">
        <v>18700</v>
      </c>
      <c r="I20" s="22">
        <v>18700</v>
      </c>
      <c r="J20" s="22">
        <v>4675</v>
      </c>
      <c r="K20" s="22"/>
      <c r="L20" s="22">
        <v>14025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13.5" spans="1:23">
      <c r="A21" s="116" t="s">
        <v>45</v>
      </c>
      <c r="B21" s="109" t="s">
        <v>168</v>
      </c>
      <c r="C21" s="23" t="s">
        <v>169</v>
      </c>
      <c r="D21" s="23" t="s">
        <v>63</v>
      </c>
      <c r="E21" s="23" t="s">
        <v>64</v>
      </c>
      <c r="F21" s="23" t="s">
        <v>170</v>
      </c>
      <c r="G21" s="23" t="s">
        <v>171</v>
      </c>
      <c r="H21" s="22">
        <v>306180</v>
      </c>
      <c r="I21" s="22">
        <v>306180</v>
      </c>
      <c r="J21" s="22">
        <v>76545</v>
      </c>
      <c r="K21" s="22"/>
      <c r="L21" s="22">
        <v>229635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13.5" spans="1:23">
      <c r="A22" s="116" t="s">
        <v>45</v>
      </c>
      <c r="B22" s="109" t="s">
        <v>172</v>
      </c>
      <c r="C22" s="23" t="s">
        <v>173</v>
      </c>
      <c r="D22" s="23" t="s">
        <v>63</v>
      </c>
      <c r="E22" s="23" t="s">
        <v>64</v>
      </c>
      <c r="F22" s="23" t="s">
        <v>174</v>
      </c>
      <c r="G22" s="23" t="s">
        <v>173</v>
      </c>
      <c r="H22" s="22">
        <v>76843.88</v>
      </c>
      <c r="I22" s="22">
        <v>76843.88</v>
      </c>
      <c r="J22" s="22">
        <v>19210.97</v>
      </c>
      <c r="K22" s="22"/>
      <c r="L22" s="22">
        <v>57632.91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13.5" spans="1:23">
      <c r="A23" s="116" t="s">
        <v>45</v>
      </c>
      <c r="B23" s="109" t="s">
        <v>175</v>
      </c>
      <c r="C23" s="23" t="s">
        <v>176</v>
      </c>
      <c r="D23" s="23" t="s">
        <v>63</v>
      </c>
      <c r="E23" s="23" t="s">
        <v>64</v>
      </c>
      <c r="F23" s="23" t="s">
        <v>177</v>
      </c>
      <c r="G23" s="23" t="s">
        <v>178</v>
      </c>
      <c r="H23" s="22">
        <v>51122</v>
      </c>
      <c r="I23" s="22">
        <v>51122</v>
      </c>
      <c r="J23" s="22"/>
      <c r="K23" s="22"/>
      <c r="L23" s="22">
        <v>51122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13.5" spans="1:23">
      <c r="A24" s="116" t="s">
        <v>45</v>
      </c>
      <c r="B24" s="109" t="s">
        <v>175</v>
      </c>
      <c r="C24" s="23" t="s">
        <v>176</v>
      </c>
      <c r="D24" s="23" t="s">
        <v>63</v>
      </c>
      <c r="E24" s="23" t="s">
        <v>64</v>
      </c>
      <c r="F24" s="23" t="s">
        <v>179</v>
      </c>
      <c r="G24" s="23" t="s">
        <v>180</v>
      </c>
      <c r="H24" s="22">
        <v>4900</v>
      </c>
      <c r="I24" s="22">
        <v>4900</v>
      </c>
      <c r="J24" s="22"/>
      <c r="K24" s="22"/>
      <c r="L24" s="22">
        <v>4900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13.5" spans="1:23">
      <c r="A25" s="116" t="s">
        <v>45</v>
      </c>
      <c r="B25" s="109" t="s">
        <v>175</v>
      </c>
      <c r="C25" s="23" t="s">
        <v>176</v>
      </c>
      <c r="D25" s="23" t="s">
        <v>63</v>
      </c>
      <c r="E25" s="23" t="s">
        <v>64</v>
      </c>
      <c r="F25" s="23" t="s">
        <v>181</v>
      </c>
      <c r="G25" s="23" t="s">
        <v>182</v>
      </c>
      <c r="H25" s="22">
        <v>2400</v>
      </c>
      <c r="I25" s="22">
        <v>2400</v>
      </c>
      <c r="J25" s="22">
        <v>600</v>
      </c>
      <c r="K25" s="22"/>
      <c r="L25" s="22">
        <v>1800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13.5" spans="1:23">
      <c r="A26" s="116" t="s">
        <v>45</v>
      </c>
      <c r="B26" s="109" t="s">
        <v>175</v>
      </c>
      <c r="C26" s="23" t="s">
        <v>176</v>
      </c>
      <c r="D26" s="23" t="s">
        <v>63</v>
      </c>
      <c r="E26" s="23" t="s">
        <v>64</v>
      </c>
      <c r="F26" s="23" t="s">
        <v>183</v>
      </c>
      <c r="G26" s="23" t="s">
        <v>184</v>
      </c>
      <c r="H26" s="22">
        <v>23000</v>
      </c>
      <c r="I26" s="22">
        <v>23000</v>
      </c>
      <c r="J26" s="22">
        <v>5750</v>
      </c>
      <c r="K26" s="22"/>
      <c r="L26" s="22">
        <v>17250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13.5" spans="1:23">
      <c r="A27" s="116" t="s">
        <v>45</v>
      </c>
      <c r="B27" s="109" t="s">
        <v>175</v>
      </c>
      <c r="C27" s="23" t="s">
        <v>176</v>
      </c>
      <c r="D27" s="23" t="s">
        <v>63</v>
      </c>
      <c r="E27" s="23" t="s">
        <v>64</v>
      </c>
      <c r="F27" s="23" t="s">
        <v>185</v>
      </c>
      <c r="G27" s="23" t="s">
        <v>186</v>
      </c>
      <c r="H27" s="22">
        <v>13000</v>
      </c>
      <c r="I27" s="22">
        <v>13000</v>
      </c>
      <c r="J27" s="22">
        <v>3250</v>
      </c>
      <c r="K27" s="22"/>
      <c r="L27" s="22">
        <v>9750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13.5" spans="1:23">
      <c r="A28" s="116" t="s">
        <v>45</v>
      </c>
      <c r="B28" s="109" t="s">
        <v>175</v>
      </c>
      <c r="C28" s="23" t="s">
        <v>176</v>
      </c>
      <c r="D28" s="23" t="s">
        <v>63</v>
      </c>
      <c r="E28" s="23" t="s">
        <v>64</v>
      </c>
      <c r="F28" s="23" t="s">
        <v>187</v>
      </c>
      <c r="G28" s="23" t="s">
        <v>188</v>
      </c>
      <c r="H28" s="22">
        <v>20000</v>
      </c>
      <c r="I28" s="22">
        <v>20000</v>
      </c>
      <c r="J28" s="22">
        <v>5000</v>
      </c>
      <c r="K28" s="22"/>
      <c r="L28" s="22">
        <v>15000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13.5" spans="1:23">
      <c r="A29" s="116" t="s">
        <v>45</v>
      </c>
      <c r="B29" s="109" t="s">
        <v>175</v>
      </c>
      <c r="C29" s="23" t="s">
        <v>176</v>
      </c>
      <c r="D29" s="23" t="s">
        <v>63</v>
      </c>
      <c r="E29" s="23" t="s">
        <v>64</v>
      </c>
      <c r="F29" s="23" t="s">
        <v>189</v>
      </c>
      <c r="G29" s="23" t="s">
        <v>190</v>
      </c>
      <c r="H29" s="22">
        <v>88463.97</v>
      </c>
      <c r="I29" s="22">
        <v>88463.97</v>
      </c>
      <c r="J29" s="22">
        <v>22115.99</v>
      </c>
      <c r="K29" s="22"/>
      <c r="L29" s="22">
        <v>66347.98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13.5" spans="1:23">
      <c r="A30" s="116" t="s">
        <v>45</v>
      </c>
      <c r="B30" s="109" t="s">
        <v>175</v>
      </c>
      <c r="C30" s="23" t="s">
        <v>176</v>
      </c>
      <c r="D30" s="23" t="s">
        <v>63</v>
      </c>
      <c r="E30" s="23" t="s">
        <v>64</v>
      </c>
      <c r="F30" s="23" t="s">
        <v>170</v>
      </c>
      <c r="G30" s="23" t="s">
        <v>171</v>
      </c>
      <c r="H30" s="22">
        <v>29160</v>
      </c>
      <c r="I30" s="22">
        <v>29160</v>
      </c>
      <c r="J30" s="22">
        <v>7290</v>
      </c>
      <c r="K30" s="22"/>
      <c r="L30" s="22">
        <v>21870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13.5" spans="1:23">
      <c r="A31" s="116" t="s">
        <v>45</v>
      </c>
      <c r="B31" s="109" t="s">
        <v>175</v>
      </c>
      <c r="C31" s="23" t="s">
        <v>176</v>
      </c>
      <c r="D31" s="23" t="s">
        <v>63</v>
      </c>
      <c r="E31" s="23" t="s">
        <v>64</v>
      </c>
      <c r="F31" s="23" t="s">
        <v>191</v>
      </c>
      <c r="G31" s="23" t="s">
        <v>192</v>
      </c>
      <c r="H31" s="22">
        <v>78743.88</v>
      </c>
      <c r="I31" s="22">
        <v>78743.88</v>
      </c>
      <c r="J31" s="22">
        <v>19685.97</v>
      </c>
      <c r="K31" s="22"/>
      <c r="L31" s="22">
        <v>59057.91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13.5" spans="1:23">
      <c r="A32" s="116" t="s">
        <v>45</v>
      </c>
      <c r="B32" s="109" t="s">
        <v>175</v>
      </c>
      <c r="C32" s="23" t="s">
        <v>176</v>
      </c>
      <c r="D32" s="23" t="s">
        <v>71</v>
      </c>
      <c r="E32" s="23" t="s">
        <v>72</v>
      </c>
      <c r="F32" s="23" t="s">
        <v>191</v>
      </c>
      <c r="G32" s="23" t="s">
        <v>192</v>
      </c>
      <c r="H32" s="22">
        <v>2160</v>
      </c>
      <c r="I32" s="22">
        <v>2160</v>
      </c>
      <c r="J32" s="22">
        <v>540</v>
      </c>
      <c r="K32" s="22"/>
      <c r="L32" s="22">
        <v>1620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13.5" spans="1:23">
      <c r="A33" s="116" t="s">
        <v>45</v>
      </c>
      <c r="B33" s="109" t="s">
        <v>193</v>
      </c>
      <c r="C33" s="23" t="s">
        <v>194</v>
      </c>
      <c r="D33" s="23" t="s">
        <v>63</v>
      </c>
      <c r="E33" s="23" t="s">
        <v>64</v>
      </c>
      <c r="F33" s="23" t="s">
        <v>148</v>
      </c>
      <c r="G33" s="23" t="s">
        <v>149</v>
      </c>
      <c r="H33" s="22">
        <v>772002</v>
      </c>
      <c r="I33" s="22">
        <v>772002</v>
      </c>
      <c r="J33" s="22">
        <v>193000.5</v>
      </c>
      <c r="K33" s="22"/>
      <c r="L33" s="22">
        <v>579001.5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21" customHeight="1" spans="1:23">
      <c r="A34" s="30" t="s">
        <v>94</v>
      </c>
      <c r="B34" s="31"/>
      <c r="C34" s="31"/>
      <c r="D34" s="31"/>
      <c r="E34" s="31"/>
      <c r="F34" s="31"/>
      <c r="G34" s="32"/>
      <c r="H34" s="22">
        <v>6454645.88</v>
      </c>
      <c r="I34" s="22">
        <v>6454645.88</v>
      </c>
      <c r="J34" s="22">
        <v>1603316.23</v>
      </c>
      <c r="K34" s="22"/>
      <c r="L34" s="22">
        <v>4851329.65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</sheetData>
  <mergeCells count="30">
    <mergeCell ref="A2:W2"/>
    <mergeCell ref="A3:G3"/>
    <mergeCell ref="H4:W4"/>
    <mergeCell ref="I5:M5"/>
    <mergeCell ref="N5:P5"/>
    <mergeCell ref="R5:W5"/>
    <mergeCell ref="A34:G34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93" fitToWidth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</sheetPr>
  <dimension ref="A1:W23"/>
  <sheetViews>
    <sheetView showZeros="0" workbookViewId="0">
      <selection activeCell="H30" sqref="H30"/>
    </sheetView>
  </sheetViews>
  <sheetFormatPr defaultColWidth="9.14166666666667" defaultRowHeight="14.25" customHeight="1"/>
  <cols>
    <col min="1" max="1" width="16.125" customWidth="1"/>
    <col min="2" max="2" width="18.5" customWidth="1"/>
    <col min="3" max="3" width="28" customWidth="1"/>
    <col min="4" max="4" width="29.25" customWidth="1"/>
    <col min="5" max="7" width="11.875" customWidth="1"/>
    <col min="8" max="8" width="17.75" customWidth="1"/>
    <col min="9" max="9" width="11.75" customWidth="1"/>
    <col min="10" max="10" width="13.25" customWidth="1"/>
    <col min="11" max="11" width="15.75" customWidth="1"/>
    <col min="12" max="12" width="15" customWidth="1"/>
    <col min="13" max="13" width="17.875" customWidth="1"/>
    <col min="14" max="14" width="12.875" customWidth="1"/>
    <col min="15" max="15" width="14.5" customWidth="1"/>
    <col min="16" max="16" width="16.375" customWidth="1"/>
    <col min="17" max="17" width="15.625" customWidth="1"/>
    <col min="18" max="18" width="4.375" customWidth="1"/>
    <col min="19" max="20" width="8.125" customWidth="1"/>
    <col min="21" max="21" width="11.875" customWidth="1"/>
    <col min="22" max="22" width="17.125" customWidth="1"/>
    <col min="23" max="23" width="9.75" customWidth="1"/>
  </cols>
  <sheetData>
    <row r="1" ht="13.5" customHeight="1" spans="5:23">
      <c r="E1" s="1"/>
      <c r="F1" s="1"/>
      <c r="G1" s="1"/>
      <c r="H1" s="1"/>
      <c r="U1" s="114"/>
      <c r="W1" s="55" t="s">
        <v>195</v>
      </c>
    </row>
    <row r="2" ht="27.75" customHeight="1" spans="1:23">
      <c r="A2" s="27" t="s">
        <v>196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"单位名称："&amp;"中国国际贸易促进委员会云南省分会"</f>
        <v>单位名称：中国国际贸易促进委员会云南省分会</v>
      </c>
      <c r="B3" s="108" t="str">
        <f t="shared" si="0"/>
        <v>单位名称：中国国际贸易促进委员会云南省分会</v>
      </c>
      <c r="C3" s="108"/>
      <c r="D3" s="108"/>
      <c r="E3" s="108"/>
      <c r="F3" s="108"/>
      <c r="G3" s="108"/>
      <c r="H3" s="108"/>
      <c r="I3" s="108"/>
      <c r="J3" s="6"/>
      <c r="K3" s="6"/>
      <c r="L3" s="6"/>
      <c r="M3" s="6"/>
      <c r="N3" s="6"/>
      <c r="O3" s="6"/>
      <c r="P3" s="6"/>
      <c r="Q3" s="6"/>
      <c r="U3" s="114"/>
      <c r="W3" s="104" t="s">
        <v>2</v>
      </c>
    </row>
    <row r="4" ht="18" customHeight="1" spans="1:23">
      <c r="A4" s="8" t="s">
        <v>197</v>
      </c>
      <c r="B4" s="8" t="s">
        <v>128</v>
      </c>
      <c r="C4" s="8" t="s">
        <v>129</v>
      </c>
      <c r="D4" s="8" t="s">
        <v>198</v>
      </c>
      <c r="E4" s="9" t="s">
        <v>130</v>
      </c>
      <c r="F4" s="9" t="s">
        <v>131</v>
      </c>
      <c r="G4" s="9" t="s">
        <v>132</v>
      </c>
      <c r="H4" s="9" t="s">
        <v>133</v>
      </c>
      <c r="I4" s="61" t="s">
        <v>30</v>
      </c>
      <c r="J4" s="61" t="s">
        <v>199</v>
      </c>
      <c r="K4" s="61"/>
      <c r="L4" s="61"/>
      <c r="M4" s="61"/>
      <c r="N4" s="111" t="s">
        <v>135</v>
      </c>
      <c r="O4" s="111"/>
      <c r="P4" s="111"/>
      <c r="Q4" s="9" t="s">
        <v>36</v>
      </c>
      <c r="R4" s="10" t="s">
        <v>51</v>
      </c>
      <c r="S4" s="11"/>
      <c r="T4" s="11"/>
      <c r="U4" s="11"/>
      <c r="V4" s="11"/>
      <c r="W4" s="12"/>
    </row>
    <row r="5" ht="18" customHeight="1" spans="1:23">
      <c r="A5" s="13"/>
      <c r="B5" s="13"/>
      <c r="C5" s="13"/>
      <c r="D5" s="13"/>
      <c r="E5" s="14"/>
      <c r="F5" s="14"/>
      <c r="G5" s="14"/>
      <c r="H5" s="14"/>
      <c r="I5" s="61"/>
      <c r="J5" s="46" t="s">
        <v>33</v>
      </c>
      <c r="K5" s="46"/>
      <c r="L5" s="46" t="s">
        <v>34</v>
      </c>
      <c r="M5" s="46" t="s">
        <v>35</v>
      </c>
      <c r="N5" s="112" t="s">
        <v>33</v>
      </c>
      <c r="O5" s="112" t="s">
        <v>34</v>
      </c>
      <c r="P5" s="112" t="s">
        <v>35</v>
      </c>
      <c r="Q5" s="14"/>
      <c r="R5" s="9" t="s">
        <v>32</v>
      </c>
      <c r="S5" s="9" t="s">
        <v>43</v>
      </c>
      <c r="T5" s="9" t="s">
        <v>141</v>
      </c>
      <c r="U5" s="9" t="s">
        <v>39</v>
      </c>
      <c r="V5" s="9" t="s">
        <v>40</v>
      </c>
      <c r="W5" s="9" t="s">
        <v>41</v>
      </c>
    </row>
    <row r="6" ht="18" customHeight="1" spans="1:23">
      <c r="A6" s="16"/>
      <c r="B6" s="16"/>
      <c r="C6" s="16"/>
      <c r="D6" s="16"/>
      <c r="E6" s="17"/>
      <c r="F6" s="17"/>
      <c r="G6" s="17"/>
      <c r="H6" s="17"/>
      <c r="I6" s="61"/>
      <c r="J6" s="46" t="s">
        <v>32</v>
      </c>
      <c r="K6" s="46" t="s">
        <v>200</v>
      </c>
      <c r="L6" s="46"/>
      <c r="M6" s="46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8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18" customHeight="1" spans="1:23">
      <c r="A8" s="23"/>
      <c r="B8" s="109"/>
      <c r="C8" s="23" t="s">
        <v>201</v>
      </c>
      <c r="D8" s="23"/>
      <c r="E8" s="23"/>
      <c r="F8" s="23"/>
      <c r="G8" s="23"/>
      <c r="H8" s="23"/>
      <c r="I8" s="113">
        <v>3000000</v>
      </c>
      <c r="J8" s="113">
        <v>3000000</v>
      </c>
      <c r="K8" s="113">
        <v>3000000</v>
      </c>
      <c r="L8" s="113"/>
      <c r="M8" s="113"/>
      <c r="N8" s="113"/>
      <c r="O8" s="113"/>
      <c r="P8" s="113"/>
      <c r="Q8" s="113"/>
      <c r="R8" s="113"/>
      <c r="S8" s="113"/>
      <c r="T8" s="113"/>
      <c r="U8" s="92"/>
      <c r="V8" s="113"/>
      <c r="W8" s="113"/>
    </row>
    <row r="9" ht="18" customHeight="1" spans="1:23">
      <c r="A9" s="23" t="s">
        <v>202</v>
      </c>
      <c r="B9" s="109" t="s">
        <v>203</v>
      </c>
      <c r="C9" s="23" t="s">
        <v>201</v>
      </c>
      <c r="D9" s="23" t="s">
        <v>45</v>
      </c>
      <c r="E9" s="23" t="s">
        <v>65</v>
      </c>
      <c r="F9" s="23" t="s">
        <v>66</v>
      </c>
      <c r="G9" s="23" t="s">
        <v>204</v>
      </c>
      <c r="H9" s="23" t="s">
        <v>205</v>
      </c>
      <c r="I9" s="113">
        <v>273000</v>
      </c>
      <c r="J9" s="113">
        <v>273000</v>
      </c>
      <c r="K9" s="113">
        <v>273000</v>
      </c>
      <c r="L9" s="113"/>
      <c r="M9" s="113"/>
      <c r="N9" s="113"/>
      <c r="O9" s="113"/>
      <c r="P9" s="113"/>
      <c r="Q9" s="113"/>
      <c r="R9" s="113"/>
      <c r="S9" s="113"/>
      <c r="T9" s="113"/>
      <c r="U9" s="92"/>
      <c r="V9" s="113"/>
      <c r="W9" s="113"/>
    </row>
    <row r="10" ht="18" customHeight="1" spans="1:23">
      <c r="A10" s="23" t="s">
        <v>202</v>
      </c>
      <c r="B10" s="109" t="s">
        <v>203</v>
      </c>
      <c r="C10" s="23" t="s">
        <v>201</v>
      </c>
      <c r="D10" s="23" t="s">
        <v>45</v>
      </c>
      <c r="E10" s="23" t="s">
        <v>65</v>
      </c>
      <c r="F10" s="23" t="s">
        <v>66</v>
      </c>
      <c r="G10" s="23" t="s">
        <v>189</v>
      </c>
      <c r="H10" s="23" t="s">
        <v>190</v>
      </c>
      <c r="I10" s="113">
        <v>320784</v>
      </c>
      <c r="J10" s="113">
        <v>320784</v>
      </c>
      <c r="K10" s="113">
        <v>320784</v>
      </c>
      <c r="L10" s="113"/>
      <c r="M10" s="113"/>
      <c r="N10" s="113"/>
      <c r="O10" s="113"/>
      <c r="P10" s="113"/>
      <c r="Q10" s="113"/>
      <c r="R10" s="113"/>
      <c r="S10" s="113"/>
      <c r="T10" s="113"/>
      <c r="U10" s="92"/>
      <c r="V10" s="113"/>
      <c r="W10" s="113"/>
    </row>
    <row r="11" ht="18" customHeight="1" spans="1:23">
      <c r="A11" s="23" t="s">
        <v>202</v>
      </c>
      <c r="B11" s="109" t="s">
        <v>203</v>
      </c>
      <c r="C11" s="23" t="s">
        <v>201</v>
      </c>
      <c r="D11" s="23" t="s">
        <v>45</v>
      </c>
      <c r="E11" s="23" t="s">
        <v>65</v>
      </c>
      <c r="F11" s="23" t="s">
        <v>66</v>
      </c>
      <c r="G11" s="23" t="s">
        <v>206</v>
      </c>
      <c r="H11" s="23" t="s">
        <v>207</v>
      </c>
      <c r="I11" s="113">
        <v>86920</v>
      </c>
      <c r="J11" s="113">
        <v>86920</v>
      </c>
      <c r="K11" s="113">
        <v>86920</v>
      </c>
      <c r="L11" s="113"/>
      <c r="M11" s="113"/>
      <c r="N11" s="113"/>
      <c r="O11" s="113"/>
      <c r="P11" s="113"/>
      <c r="Q11" s="113"/>
      <c r="R11" s="113"/>
      <c r="S11" s="113"/>
      <c r="T11" s="113"/>
      <c r="U11" s="92"/>
      <c r="V11" s="113"/>
      <c r="W11" s="113"/>
    </row>
    <row r="12" ht="18" customHeight="1" spans="1:23">
      <c r="A12" s="23" t="s">
        <v>202</v>
      </c>
      <c r="B12" s="109" t="s">
        <v>203</v>
      </c>
      <c r="C12" s="23" t="s">
        <v>201</v>
      </c>
      <c r="D12" s="23" t="s">
        <v>45</v>
      </c>
      <c r="E12" s="23" t="s">
        <v>65</v>
      </c>
      <c r="F12" s="23" t="s">
        <v>66</v>
      </c>
      <c r="G12" s="23" t="s">
        <v>208</v>
      </c>
      <c r="H12" s="23" t="s">
        <v>209</v>
      </c>
      <c r="I12" s="113">
        <v>1390316</v>
      </c>
      <c r="J12" s="113">
        <v>1390316</v>
      </c>
      <c r="K12" s="113">
        <v>1390316</v>
      </c>
      <c r="L12" s="113"/>
      <c r="M12" s="113"/>
      <c r="N12" s="113"/>
      <c r="O12" s="113"/>
      <c r="P12" s="113"/>
      <c r="Q12" s="113"/>
      <c r="R12" s="113"/>
      <c r="S12" s="113"/>
      <c r="T12" s="113"/>
      <c r="U12" s="92"/>
      <c r="V12" s="113"/>
      <c r="W12" s="113"/>
    </row>
    <row r="13" ht="18" customHeight="1" spans="1:23">
      <c r="A13" s="23" t="s">
        <v>202</v>
      </c>
      <c r="B13" s="109" t="s">
        <v>203</v>
      </c>
      <c r="C13" s="23" t="s">
        <v>201</v>
      </c>
      <c r="D13" s="23" t="s">
        <v>45</v>
      </c>
      <c r="E13" s="23" t="s">
        <v>65</v>
      </c>
      <c r="F13" s="23" t="s">
        <v>66</v>
      </c>
      <c r="G13" s="23" t="s">
        <v>210</v>
      </c>
      <c r="H13" s="23" t="s">
        <v>211</v>
      </c>
      <c r="I13" s="113">
        <v>184800</v>
      </c>
      <c r="J13" s="113">
        <v>184800</v>
      </c>
      <c r="K13" s="113">
        <v>184800</v>
      </c>
      <c r="L13" s="113"/>
      <c r="M13" s="113"/>
      <c r="N13" s="113"/>
      <c r="O13" s="113"/>
      <c r="P13" s="113"/>
      <c r="Q13" s="113"/>
      <c r="R13" s="113"/>
      <c r="S13" s="113"/>
      <c r="T13" s="113"/>
      <c r="U13" s="92"/>
      <c r="V13" s="113"/>
      <c r="W13" s="113"/>
    </row>
    <row r="14" ht="18" customHeight="1" spans="1:23">
      <c r="A14" s="23" t="s">
        <v>202</v>
      </c>
      <c r="B14" s="109" t="s">
        <v>203</v>
      </c>
      <c r="C14" s="23" t="s">
        <v>201</v>
      </c>
      <c r="D14" s="23" t="s">
        <v>45</v>
      </c>
      <c r="E14" s="23" t="s">
        <v>65</v>
      </c>
      <c r="F14" s="23" t="s">
        <v>66</v>
      </c>
      <c r="G14" s="23" t="s">
        <v>212</v>
      </c>
      <c r="H14" s="23" t="s">
        <v>213</v>
      </c>
      <c r="I14" s="113">
        <v>157800</v>
      </c>
      <c r="J14" s="113">
        <v>157800</v>
      </c>
      <c r="K14" s="113">
        <v>157800</v>
      </c>
      <c r="L14" s="113"/>
      <c r="M14" s="113"/>
      <c r="N14" s="113"/>
      <c r="O14" s="113"/>
      <c r="P14" s="113"/>
      <c r="Q14" s="113"/>
      <c r="R14" s="113"/>
      <c r="S14" s="113"/>
      <c r="T14" s="113"/>
      <c r="U14" s="92"/>
      <c r="V14" s="113"/>
      <c r="W14" s="113"/>
    </row>
    <row r="15" ht="18" customHeight="1" spans="1:23">
      <c r="A15" s="23" t="s">
        <v>202</v>
      </c>
      <c r="B15" s="109" t="s">
        <v>203</v>
      </c>
      <c r="C15" s="23" t="s">
        <v>201</v>
      </c>
      <c r="D15" s="23" t="s">
        <v>45</v>
      </c>
      <c r="E15" s="23" t="s">
        <v>65</v>
      </c>
      <c r="F15" s="23" t="s">
        <v>66</v>
      </c>
      <c r="G15" s="23" t="s">
        <v>214</v>
      </c>
      <c r="H15" s="23" t="s">
        <v>215</v>
      </c>
      <c r="I15" s="113">
        <v>297000</v>
      </c>
      <c r="J15" s="113">
        <v>297000</v>
      </c>
      <c r="K15" s="113">
        <v>297000</v>
      </c>
      <c r="L15" s="113"/>
      <c r="M15" s="113"/>
      <c r="N15" s="113"/>
      <c r="O15" s="113"/>
      <c r="P15" s="113"/>
      <c r="Q15" s="113"/>
      <c r="R15" s="113"/>
      <c r="S15" s="113"/>
      <c r="T15" s="113"/>
      <c r="U15" s="92"/>
      <c r="V15" s="113"/>
      <c r="W15" s="113"/>
    </row>
    <row r="16" ht="18" customHeight="1" spans="1:23">
      <c r="A16" s="23" t="s">
        <v>202</v>
      </c>
      <c r="B16" s="109" t="s">
        <v>203</v>
      </c>
      <c r="C16" s="23" t="s">
        <v>201</v>
      </c>
      <c r="D16" s="23" t="s">
        <v>45</v>
      </c>
      <c r="E16" s="23" t="s">
        <v>65</v>
      </c>
      <c r="F16" s="23" t="s">
        <v>66</v>
      </c>
      <c r="G16" s="23" t="s">
        <v>191</v>
      </c>
      <c r="H16" s="23" t="s">
        <v>192</v>
      </c>
      <c r="I16" s="113">
        <v>289380</v>
      </c>
      <c r="J16" s="113">
        <v>289380</v>
      </c>
      <c r="K16" s="113">
        <v>289380</v>
      </c>
      <c r="L16" s="113"/>
      <c r="M16" s="113"/>
      <c r="N16" s="113"/>
      <c r="O16" s="113"/>
      <c r="P16" s="113"/>
      <c r="Q16" s="113"/>
      <c r="R16" s="113"/>
      <c r="S16" s="113"/>
      <c r="T16" s="113"/>
      <c r="U16" s="92"/>
      <c r="V16" s="113"/>
      <c r="W16" s="113"/>
    </row>
    <row r="17" ht="18" customHeight="1" spans="1:23">
      <c r="A17" s="23"/>
      <c r="B17" s="23"/>
      <c r="C17" s="23" t="s">
        <v>216</v>
      </c>
      <c r="D17" s="23"/>
      <c r="E17" s="23"/>
      <c r="F17" s="23"/>
      <c r="G17" s="23"/>
      <c r="H17" s="23"/>
      <c r="I17" s="113">
        <v>352500</v>
      </c>
      <c r="J17" s="113">
        <v>352500</v>
      </c>
      <c r="K17" s="113">
        <v>352500</v>
      </c>
      <c r="L17" s="113"/>
      <c r="M17" s="113"/>
      <c r="N17" s="113"/>
      <c r="O17" s="113"/>
      <c r="P17" s="113"/>
      <c r="Q17" s="113"/>
      <c r="R17" s="113"/>
      <c r="S17" s="113"/>
      <c r="T17" s="113"/>
      <c r="U17" s="92"/>
      <c r="V17" s="113"/>
      <c r="W17" s="113"/>
    </row>
    <row r="18" ht="18" customHeight="1" spans="1:23">
      <c r="A18" s="23" t="s">
        <v>217</v>
      </c>
      <c r="B18" s="109" t="s">
        <v>218</v>
      </c>
      <c r="C18" s="23" t="s">
        <v>216</v>
      </c>
      <c r="D18" s="23" t="s">
        <v>45</v>
      </c>
      <c r="E18" s="23" t="s">
        <v>65</v>
      </c>
      <c r="F18" s="23" t="s">
        <v>66</v>
      </c>
      <c r="G18" s="23" t="s">
        <v>219</v>
      </c>
      <c r="H18" s="23" t="s">
        <v>220</v>
      </c>
      <c r="I18" s="113">
        <v>352500</v>
      </c>
      <c r="J18" s="113">
        <v>352500</v>
      </c>
      <c r="K18" s="113">
        <v>352500</v>
      </c>
      <c r="L18" s="113"/>
      <c r="M18" s="113"/>
      <c r="N18" s="113"/>
      <c r="O18" s="113"/>
      <c r="P18" s="113"/>
      <c r="Q18" s="113"/>
      <c r="R18" s="113"/>
      <c r="S18" s="113"/>
      <c r="T18" s="113"/>
      <c r="U18" s="92"/>
      <c r="V18" s="113"/>
      <c r="W18" s="113"/>
    </row>
    <row r="19" ht="18" customHeight="1" spans="1:23">
      <c r="A19" s="23"/>
      <c r="B19" s="23"/>
      <c r="C19" s="23" t="s">
        <v>221</v>
      </c>
      <c r="D19" s="23"/>
      <c r="E19" s="23"/>
      <c r="F19" s="23"/>
      <c r="G19" s="23"/>
      <c r="H19" s="23"/>
      <c r="I19" s="113">
        <v>1003800</v>
      </c>
      <c r="J19" s="113">
        <v>1003800</v>
      </c>
      <c r="K19" s="113">
        <v>1003800</v>
      </c>
      <c r="L19" s="113"/>
      <c r="M19" s="113"/>
      <c r="N19" s="113"/>
      <c r="O19" s="113"/>
      <c r="P19" s="113"/>
      <c r="Q19" s="113"/>
      <c r="R19" s="113"/>
      <c r="S19" s="113"/>
      <c r="T19" s="113"/>
      <c r="U19" s="92"/>
      <c r="V19" s="113"/>
      <c r="W19" s="113"/>
    </row>
    <row r="20" ht="24" customHeight="1" spans="1:23">
      <c r="A20" s="110" t="s">
        <v>222</v>
      </c>
      <c r="B20" s="109" t="s">
        <v>223</v>
      </c>
      <c r="C20" s="23" t="s">
        <v>221</v>
      </c>
      <c r="D20" s="23" t="s">
        <v>45</v>
      </c>
      <c r="E20" s="23" t="s">
        <v>65</v>
      </c>
      <c r="F20" s="23" t="s">
        <v>66</v>
      </c>
      <c r="G20" s="23" t="s">
        <v>224</v>
      </c>
      <c r="H20" s="23" t="s">
        <v>225</v>
      </c>
      <c r="I20" s="113">
        <v>1003800</v>
      </c>
      <c r="J20" s="113">
        <v>1003800</v>
      </c>
      <c r="K20" s="113">
        <v>1003800</v>
      </c>
      <c r="L20" s="113"/>
      <c r="M20" s="113"/>
      <c r="N20" s="113"/>
      <c r="O20" s="113"/>
      <c r="P20" s="113"/>
      <c r="Q20" s="113"/>
      <c r="R20" s="113"/>
      <c r="S20" s="113"/>
      <c r="T20" s="113"/>
      <c r="U20" s="92"/>
      <c r="V20" s="113"/>
      <c r="W20" s="113"/>
    </row>
    <row r="21" ht="18" customHeight="1" spans="1:23">
      <c r="A21" s="23"/>
      <c r="B21" s="23"/>
      <c r="C21" s="23" t="s">
        <v>226</v>
      </c>
      <c r="D21" s="23"/>
      <c r="E21" s="23"/>
      <c r="F21" s="23"/>
      <c r="G21" s="23"/>
      <c r="H21" s="23"/>
      <c r="I21" s="113">
        <v>264000</v>
      </c>
      <c r="J21" s="113">
        <v>264000</v>
      </c>
      <c r="K21" s="113">
        <v>264000</v>
      </c>
      <c r="L21" s="113"/>
      <c r="M21" s="113"/>
      <c r="N21" s="113"/>
      <c r="O21" s="113"/>
      <c r="P21" s="113"/>
      <c r="Q21" s="113"/>
      <c r="R21" s="113"/>
      <c r="S21" s="113"/>
      <c r="T21" s="113"/>
      <c r="U21" s="92"/>
      <c r="V21" s="113"/>
      <c r="W21" s="113"/>
    </row>
    <row r="22" ht="18" customHeight="1" spans="1:23">
      <c r="A22" s="23" t="s">
        <v>202</v>
      </c>
      <c r="B22" s="109" t="s">
        <v>227</v>
      </c>
      <c r="C22" s="23" t="s">
        <v>226</v>
      </c>
      <c r="D22" s="23" t="s">
        <v>45</v>
      </c>
      <c r="E22" s="23" t="s">
        <v>65</v>
      </c>
      <c r="F22" s="23" t="s">
        <v>66</v>
      </c>
      <c r="G22" s="23" t="s">
        <v>206</v>
      </c>
      <c r="H22" s="23" t="s">
        <v>207</v>
      </c>
      <c r="I22" s="113">
        <v>264000</v>
      </c>
      <c r="J22" s="113">
        <v>264000</v>
      </c>
      <c r="K22" s="113">
        <v>264000</v>
      </c>
      <c r="L22" s="113"/>
      <c r="M22" s="113"/>
      <c r="N22" s="113"/>
      <c r="O22" s="113"/>
      <c r="P22" s="113"/>
      <c r="Q22" s="113"/>
      <c r="R22" s="113"/>
      <c r="S22" s="113"/>
      <c r="T22" s="113"/>
      <c r="U22" s="92"/>
      <c r="V22" s="113"/>
      <c r="W22" s="113"/>
    </row>
    <row r="23" ht="18" customHeight="1" spans="1:23">
      <c r="A23" s="30" t="s">
        <v>94</v>
      </c>
      <c r="B23" s="31"/>
      <c r="C23" s="31"/>
      <c r="D23" s="31"/>
      <c r="E23" s="31"/>
      <c r="F23" s="31"/>
      <c r="G23" s="31"/>
      <c r="H23" s="32"/>
      <c r="I23" s="113">
        <v>4620300</v>
      </c>
      <c r="J23" s="113">
        <v>4620300</v>
      </c>
      <c r="K23" s="113">
        <v>4620300</v>
      </c>
      <c r="L23" s="113"/>
      <c r="M23" s="113"/>
      <c r="N23" s="113"/>
      <c r="O23" s="113"/>
      <c r="P23" s="113"/>
      <c r="Q23" s="113"/>
      <c r="R23" s="113"/>
      <c r="S23" s="113"/>
      <c r="T23" s="113"/>
      <c r="U23" s="92"/>
      <c r="V23" s="113"/>
      <c r="W23" s="113"/>
    </row>
  </sheetData>
  <mergeCells count="28">
    <mergeCell ref="A2:W2"/>
    <mergeCell ref="A3:I3"/>
    <mergeCell ref="J4:M4"/>
    <mergeCell ref="N4:P4"/>
    <mergeCell ref="R4:W4"/>
    <mergeCell ref="J5:K5"/>
    <mergeCell ref="A23:H2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Right="0"/>
    <pageSetUpPr fitToPage="1"/>
  </sheetPr>
  <dimension ref="A1:J34"/>
  <sheetViews>
    <sheetView showZeros="0" topLeftCell="E1" workbookViewId="0">
      <selection activeCell="L33" sqref="L33"/>
    </sheetView>
  </sheetViews>
  <sheetFormatPr defaultColWidth="9.14166666666667" defaultRowHeight="12" customHeight="1"/>
  <cols>
    <col min="1" max="1" width="38.625" customWidth="1"/>
    <col min="2" max="2" width="41.375" customWidth="1"/>
    <col min="3" max="3" width="17.175" customWidth="1"/>
    <col min="4" max="4" width="22.875" customWidth="1"/>
    <col min="5" max="5" width="54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76.5" customWidth="1"/>
  </cols>
  <sheetData>
    <row r="1" customHeight="1" spans="10:10">
      <c r="J1" s="53" t="s">
        <v>228</v>
      </c>
    </row>
    <row r="2" ht="28.5" customHeight="1" spans="1:10">
      <c r="A2" s="44" t="s">
        <v>229</v>
      </c>
      <c r="B2" s="27"/>
      <c r="C2" s="27"/>
      <c r="D2" s="27"/>
      <c r="E2" s="27"/>
      <c r="F2" s="45"/>
      <c r="G2" s="27"/>
      <c r="H2" s="45"/>
      <c r="I2" s="45"/>
      <c r="J2" s="27"/>
    </row>
    <row r="3" ht="15" customHeight="1" spans="1:1">
      <c r="A3" s="4" t="str">
        <f>"单位名称："&amp;"中国国际贸易促进委员会云南省分会"</f>
        <v>单位名称：中国国际贸易促进委员会云南省分会</v>
      </c>
    </row>
    <row r="4" ht="13.5" spans="1:10">
      <c r="A4" s="46" t="s">
        <v>230</v>
      </c>
      <c r="B4" s="46" t="s">
        <v>231</v>
      </c>
      <c r="C4" s="46" t="s">
        <v>232</v>
      </c>
      <c r="D4" s="46" t="s">
        <v>233</v>
      </c>
      <c r="E4" s="46" t="s">
        <v>234</v>
      </c>
      <c r="F4" s="47" t="s">
        <v>235</v>
      </c>
      <c r="G4" s="46" t="s">
        <v>236</v>
      </c>
      <c r="H4" s="47" t="s">
        <v>237</v>
      </c>
      <c r="I4" s="47" t="s">
        <v>238</v>
      </c>
      <c r="J4" s="46" t="s">
        <v>239</v>
      </c>
    </row>
    <row r="5" ht="13.5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18" customHeight="1" spans="1:10">
      <c r="A6" s="48" t="s">
        <v>45</v>
      </c>
      <c r="B6" s="49"/>
      <c r="C6" s="49"/>
      <c r="D6" s="49"/>
      <c r="E6" s="50"/>
      <c r="F6" s="51"/>
      <c r="G6" s="50"/>
      <c r="H6" s="51"/>
      <c r="I6" s="51"/>
      <c r="J6" s="50"/>
    </row>
    <row r="7" ht="24" spans="1:10">
      <c r="A7" s="107" t="s">
        <v>226</v>
      </c>
      <c r="B7" s="52" t="s">
        <v>240</v>
      </c>
      <c r="C7" s="52" t="s">
        <v>241</v>
      </c>
      <c r="D7" s="52" t="s">
        <v>242</v>
      </c>
      <c r="E7" s="48" t="s">
        <v>243</v>
      </c>
      <c r="F7" s="52" t="s">
        <v>244</v>
      </c>
      <c r="G7" s="48" t="s">
        <v>245</v>
      </c>
      <c r="H7" s="52" t="s">
        <v>246</v>
      </c>
      <c r="I7" s="52" t="s">
        <v>247</v>
      </c>
      <c r="J7" s="54" t="s">
        <v>248</v>
      </c>
    </row>
    <row r="8" ht="12.75" spans="1:10">
      <c r="A8" s="107" t="s">
        <v>226</v>
      </c>
      <c r="B8" s="52"/>
      <c r="C8" s="52" t="s">
        <v>249</v>
      </c>
      <c r="D8" s="52" t="s">
        <v>250</v>
      </c>
      <c r="E8" s="48" t="s">
        <v>251</v>
      </c>
      <c r="F8" s="52" t="s">
        <v>252</v>
      </c>
      <c r="G8" s="48" t="s">
        <v>253</v>
      </c>
      <c r="H8" s="52" t="s">
        <v>254</v>
      </c>
      <c r="I8" s="52" t="s">
        <v>247</v>
      </c>
      <c r="J8" s="54" t="s">
        <v>255</v>
      </c>
    </row>
    <row r="9" ht="52" customHeight="1" spans="1:10">
      <c r="A9" s="107" t="s">
        <v>226</v>
      </c>
      <c r="B9" s="52"/>
      <c r="C9" s="52" t="s">
        <v>256</v>
      </c>
      <c r="D9" s="52" t="s">
        <v>257</v>
      </c>
      <c r="E9" s="48" t="s">
        <v>258</v>
      </c>
      <c r="F9" s="52" t="s">
        <v>252</v>
      </c>
      <c r="G9" s="48" t="s">
        <v>259</v>
      </c>
      <c r="H9" s="52" t="s">
        <v>246</v>
      </c>
      <c r="I9" s="52" t="s">
        <v>247</v>
      </c>
      <c r="J9" s="54" t="s">
        <v>260</v>
      </c>
    </row>
    <row r="10" ht="12.75" spans="1:10">
      <c r="A10" s="107" t="s">
        <v>201</v>
      </c>
      <c r="B10" s="52" t="s">
        <v>261</v>
      </c>
      <c r="C10" s="52" t="s">
        <v>241</v>
      </c>
      <c r="D10" s="52" t="s">
        <v>262</v>
      </c>
      <c r="E10" s="48" t="s">
        <v>263</v>
      </c>
      <c r="F10" s="52" t="s">
        <v>252</v>
      </c>
      <c r="G10" s="48" t="s">
        <v>264</v>
      </c>
      <c r="H10" s="52" t="s">
        <v>265</v>
      </c>
      <c r="I10" s="52" t="s">
        <v>247</v>
      </c>
      <c r="J10" s="54" t="s">
        <v>266</v>
      </c>
    </row>
    <row r="11" ht="12.75" spans="1:10">
      <c r="A11" s="107" t="s">
        <v>201</v>
      </c>
      <c r="B11" s="52"/>
      <c r="C11" s="52" t="s">
        <v>241</v>
      </c>
      <c r="D11" s="52" t="s">
        <v>262</v>
      </c>
      <c r="E11" s="48" t="s">
        <v>267</v>
      </c>
      <c r="F11" s="52" t="s">
        <v>252</v>
      </c>
      <c r="G11" s="48" t="s">
        <v>268</v>
      </c>
      <c r="H11" s="52" t="s">
        <v>269</v>
      </c>
      <c r="I11" s="52" t="s">
        <v>247</v>
      </c>
      <c r="J11" s="54" t="s">
        <v>270</v>
      </c>
    </row>
    <row r="12" ht="12.75" spans="1:10">
      <c r="A12" s="107" t="s">
        <v>201</v>
      </c>
      <c r="B12" s="52"/>
      <c r="C12" s="52" t="s">
        <v>241</v>
      </c>
      <c r="D12" s="52" t="s">
        <v>262</v>
      </c>
      <c r="E12" s="48" t="s">
        <v>271</v>
      </c>
      <c r="F12" s="52" t="s">
        <v>252</v>
      </c>
      <c r="G12" s="48" t="s">
        <v>272</v>
      </c>
      <c r="H12" s="52" t="s">
        <v>273</v>
      </c>
      <c r="I12" s="52" t="s">
        <v>247</v>
      </c>
      <c r="J12" s="54" t="s">
        <v>274</v>
      </c>
    </row>
    <row r="13" ht="12.75" spans="1:10">
      <c r="A13" s="107" t="s">
        <v>201</v>
      </c>
      <c r="B13" s="52"/>
      <c r="C13" s="52" t="s">
        <v>241</v>
      </c>
      <c r="D13" s="52" t="s">
        <v>262</v>
      </c>
      <c r="E13" s="48" t="s">
        <v>275</v>
      </c>
      <c r="F13" s="52" t="s">
        <v>252</v>
      </c>
      <c r="G13" s="48" t="s">
        <v>276</v>
      </c>
      <c r="H13" s="52" t="s">
        <v>277</v>
      </c>
      <c r="I13" s="52" t="s">
        <v>247</v>
      </c>
      <c r="J13" s="54" t="s">
        <v>278</v>
      </c>
    </row>
    <row r="14" ht="12.75" spans="1:10">
      <c r="A14" s="107" t="s">
        <v>201</v>
      </c>
      <c r="B14" s="52"/>
      <c r="C14" s="52" t="s">
        <v>241</v>
      </c>
      <c r="D14" s="52" t="s">
        <v>262</v>
      </c>
      <c r="E14" s="48" t="s">
        <v>279</v>
      </c>
      <c r="F14" s="52" t="s">
        <v>252</v>
      </c>
      <c r="G14" s="48" t="s">
        <v>280</v>
      </c>
      <c r="H14" s="52" t="s">
        <v>281</v>
      </c>
      <c r="I14" s="52" t="s">
        <v>247</v>
      </c>
      <c r="J14" s="54" t="s">
        <v>282</v>
      </c>
    </row>
    <row r="15" ht="12.75" spans="1:10">
      <c r="A15" s="107" t="s">
        <v>201</v>
      </c>
      <c r="B15" s="52"/>
      <c r="C15" s="52" t="s">
        <v>241</v>
      </c>
      <c r="D15" s="52" t="s">
        <v>262</v>
      </c>
      <c r="E15" s="48" t="s">
        <v>283</v>
      </c>
      <c r="F15" s="52" t="s">
        <v>244</v>
      </c>
      <c r="G15" s="48" t="s">
        <v>284</v>
      </c>
      <c r="H15" s="52" t="s">
        <v>273</v>
      </c>
      <c r="I15" s="52" t="s">
        <v>247</v>
      </c>
      <c r="J15" s="54" t="s">
        <v>285</v>
      </c>
    </row>
    <row r="16" ht="12.75" spans="1:10">
      <c r="A16" s="107" t="s">
        <v>201</v>
      </c>
      <c r="B16" s="52"/>
      <c r="C16" s="52" t="s">
        <v>241</v>
      </c>
      <c r="D16" s="52" t="s">
        <v>262</v>
      </c>
      <c r="E16" s="48" t="s">
        <v>286</v>
      </c>
      <c r="F16" s="52" t="s">
        <v>252</v>
      </c>
      <c r="G16" s="48" t="s">
        <v>284</v>
      </c>
      <c r="H16" s="52" t="s">
        <v>287</v>
      </c>
      <c r="I16" s="52" t="s">
        <v>247</v>
      </c>
      <c r="J16" s="54" t="s">
        <v>288</v>
      </c>
    </row>
    <row r="17" ht="12.75" spans="1:10">
      <c r="A17" s="107" t="s">
        <v>201</v>
      </c>
      <c r="B17" s="52"/>
      <c r="C17" s="52" t="s">
        <v>241</v>
      </c>
      <c r="D17" s="52" t="s">
        <v>262</v>
      </c>
      <c r="E17" s="48" t="s">
        <v>289</v>
      </c>
      <c r="F17" s="52" t="s">
        <v>252</v>
      </c>
      <c r="G17" s="48" t="s">
        <v>290</v>
      </c>
      <c r="H17" s="52" t="s">
        <v>291</v>
      </c>
      <c r="I17" s="52" t="s">
        <v>247</v>
      </c>
      <c r="J17" s="54" t="s">
        <v>292</v>
      </c>
    </row>
    <row r="18" ht="12.75" spans="1:10">
      <c r="A18" s="107" t="s">
        <v>201</v>
      </c>
      <c r="B18" s="52"/>
      <c r="C18" s="52" t="s">
        <v>241</v>
      </c>
      <c r="D18" s="52" t="s">
        <v>262</v>
      </c>
      <c r="E18" s="48" t="s">
        <v>293</v>
      </c>
      <c r="F18" s="52" t="s">
        <v>252</v>
      </c>
      <c r="G18" s="48" t="s">
        <v>294</v>
      </c>
      <c r="H18" s="52" t="s">
        <v>277</v>
      </c>
      <c r="I18" s="52" t="s">
        <v>247</v>
      </c>
      <c r="J18" s="54" t="s">
        <v>295</v>
      </c>
    </row>
    <row r="19" ht="24" spans="1:10">
      <c r="A19" s="107" t="s">
        <v>201</v>
      </c>
      <c r="B19" s="52"/>
      <c r="C19" s="52" t="s">
        <v>241</v>
      </c>
      <c r="D19" s="52" t="s">
        <v>262</v>
      </c>
      <c r="E19" s="48" t="s">
        <v>296</v>
      </c>
      <c r="F19" s="52" t="s">
        <v>252</v>
      </c>
      <c r="G19" s="48" t="s">
        <v>115</v>
      </c>
      <c r="H19" s="52" t="s">
        <v>277</v>
      </c>
      <c r="I19" s="52" t="s">
        <v>247</v>
      </c>
      <c r="J19" s="54" t="s">
        <v>297</v>
      </c>
    </row>
    <row r="20" ht="12.75" spans="1:10">
      <c r="A20" s="107" t="s">
        <v>201</v>
      </c>
      <c r="B20" s="52"/>
      <c r="C20" s="52" t="s">
        <v>241</v>
      </c>
      <c r="D20" s="52" t="s">
        <v>262</v>
      </c>
      <c r="E20" s="48" t="s">
        <v>298</v>
      </c>
      <c r="F20" s="52" t="s">
        <v>252</v>
      </c>
      <c r="G20" s="48" t="s">
        <v>112</v>
      </c>
      <c r="H20" s="52" t="s">
        <v>269</v>
      </c>
      <c r="I20" s="52" t="s">
        <v>247</v>
      </c>
      <c r="J20" s="54" t="s">
        <v>299</v>
      </c>
    </row>
    <row r="21" ht="12.75" spans="1:10">
      <c r="A21" s="107" t="s">
        <v>201</v>
      </c>
      <c r="B21" s="52"/>
      <c r="C21" s="52" t="s">
        <v>241</v>
      </c>
      <c r="D21" s="52" t="s">
        <v>262</v>
      </c>
      <c r="E21" s="48" t="s">
        <v>300</v>
      </c>
      <c r="F21" s="52" t="s">
        <v>252</v>
      </c>
      <c r="G21" s="48" t="s">
        <v>253</v>
      </c>
      <c r="H21" s="52" t="s">
        <v>277</v>
      </c>
      <c r="I21" s="52" t="s">
        <v>247</v>
      </c>
      <c r="J21" s="54" t="s">
        <v>301</v>
      </c>
    </row>
    <row r="22" ht="18" customHeight="1" spans="1:10">
      <c r="A22" s="107" t="s">
        <v>201</v>
      </c>
      <c r="B22" s="52"/>
      <c r="C22" s="52" t="s">
        <v>249</v>
      </c>
      <c r="D22" s="52" t="s">
        <v>302</v>
      </c>
      <c r="E22" s="48" t="s">
        <v>303</v>
      </c>
      <c r="F22" s="52" t="s">
        <v>252</v>
      </c>
      <c r="G22" s="48" t="s">
        <v>284</v>
      </c>
      <c r="H22" s="52" t="s">
        <v>269</v>
      </c>
      <c r="I22" s="52" t="s">
        <v>247</v>
      </c>
      <c r="J22" s="54" t="s">
        <v>304</v>
      </c>
    </row>
    <row r="23" ht="12.75" spans="1:10">
      <c r="A23" s="107" t="s">
        <v>201</v>
      </c>
      <c r="B23" s="52"/>
      <c r="C23" s="52" t="s">
        <v>249</v>
      </c>
      <c r="D23" s="52" t="s">
        <v>305</v>
      </c>
      <c r="E23" s="48" t="s">
        <v>306</v>
      </c>
      <c r="F23" s="52" t="s">
        <v>252</v>
      </c>
      <c r="G23" s="48" t="s">
        <v>307</v>
      </c>
      <c r="H23" s="52" t="s">
        <v>273</v>
      </c>
      <c r="I23" s="52" t="s">
        <v>247</v>
      </c>
      <c r="J23" s="54" t="s">
        <v>308</v>
      </c>
    </row>
    <row r="24" ht="12.75" spans="1:10">
      <c r="A24" s="107" t="s">
        <v>201</v>
      </c>
      <c r="B24" s="52"/>
      <c r="C24" s="52" t="s">
        <v>249</v>
      </c>
      <c r="D24" s="52" t="s">
        <v>305</v>
      </c>
      <c r="E24" s="48" t="s">
        <v>309</v>
      </c>
      <c r="F24" s="52" t="s">
        <v>252</v>
      </c>
      <c r="G24" s="48" t="s">
        <v>116</v>
      </c>
      <c r="H24" s="52" t="s">
        <v>273</v>
      </c>
      <c r="I24" s="52" t="s">
        <v>247</v>
      </c>
      <c r="J24" s="54" t="s">
        <v>310</v>
      </c>
    </row>
    <row r="25" ht="12.75" spans="1:10">
      <c r="A25" s="107" t="s">
        <v>201</v>
      </c>
      <c r="B25" s="52"/>
      <c r="C25" s="52" t="s">
        <v>256</v>
      </c>
      <c r="D25" s="52" t="s">
        <v>257</v>
      </c>
      <c r="E25" s="48" t="s">
        <v>311</v>
      </c>
      <c r="F25" s="52" t="s">
        <v>252</v>
      </c>
      <c r="G25" s="48" t="s">
        <v>312</v>
      </c>
      <c r="H25" s="52" t="s">
        <v>246</v>
      </c>
      <c r="I25" s="52" t="s">
        <v>247</v>
      </c>
      <c r="J25" s="54" t="s">
        <v>313</v>
      </c>
    </row>
    <row r="26" ht="12.75" spans="1:10">
      <c r="A26" s="107" t="s">
        <v>201</v>
      </c>
      <c r="B26" s="52"/>
      <c r="C26" s="52" t="s">
        <v>256</v>
      </c>
      <c r="D26" s="52" t="s">
        <v>257</v>
      </c>
      <c r="E26" s="48" t="s">
        <v>314</v>
      </c>
      <c r="F26" s="52" t="s">
        <v>252</v>
      </c>
      <c r="G26" s="48" t="s">
        <v>312</v>
      </c>
      <c r="H26" s="52" t="s">
        <v>246</v>
      </c>
      <c r="I26" s="52" t="s">
        <v>247</v>
      </c>
      <c r="J26" s="54" t="s">
        <v>315</v>
      </c>
    </row>
    <row r="27" ht="12.75" spans="1:10">
      <c r="A27" s="107" t="s">
        <v>201</v>
      </c>
      <c r="B27" s="52"/>
      <c r="C27" s="52" t="s">
        <v>256</v>
      </c>
      <c r="D27" s="52" t="s">
        <v>257</v>
      </c>
      <c r="E27" s="48" t="s">
        <v>316</v>
      </c>
      <c r="F27" s="52" t="s">
        <v>252</v>
      </c>
      <c r="G27" s="48" t="s">
        <v>312</v>
      </c>
      <c r="H27" s="52" t="s">
        <v>246</v>
      </c>
      <c r="I27" s="52" t="s">
        <v>247</v>
      </c>
      <c r="J27" s="54" t="s">
        <v>317</v>
      </c>
    </row>
    <row r="28" ht="12.75" spans="1:10">
      <c r="A28" s="107" t="s">
        <v>216</v>
      </c>
      <c r="B28" s="52" t="s">
        <v>318</v>
      </c>
      <c r="C28" s="52" t="s">
        <v>241</v>
      </c>
      <c r="D28" s="52" t="s">
        <v>262</v>
      </c>
      <c r="E28" s="48" t="s">
        <v>319</v>
      </c>
      <c r="F28" s="52" t="s">
        <v>252</v>
      </c>
      <c r="G28" s="48" t="s">
        <v>115</v>
      </c>
      <c r="H28" s="52" t="s">
        <v>277</v>
      </c>
      <c r="I28" s="52" t="s">
        <v>247</v>
      </c>
      <c r="J28" s="54" t="s">
        <v>320</v>
      </c>
    </row>
    <row r="29" ht="12.75" spans="1:10">
      <c r="A29" s="107" t="s">
        <v>216</v>
      </c>
      <c r="B29" s="52" t="s">
        <v>318</v>
      </c>
      <c r="C29" s="52" t="s">
        <v>241</v>
      </c>
      <c r="D29" s="52" t="s">
        <v>242</v>
      </c>
      <c r="E29" s="48" t="s">
        <v>321</v>
      </c>
      <c r="F29" s="52" t="s">
        <v>244</v>
      </c>
      <c r="G29" s="48" t="s">
        <v>322</v>
      </c>
      <c r="H29" s="52"/>
      <c r="I29" s="52" t="s">
        <v>323</v>
      </c>
      <c r="J29" s="54" t="s">
        <v>324</v>
      </c>
    </row>
    <row r="30" ht="12.75" spans="1:10">
      <c r="A30" s="107" t="s">
        <v>216</v>
      </c>
      <c r="B30" s="52" t="s">
        <v>318</v>
      </c>
      <c r="C30" s="52" t="s">
        <v>241</v>
      </c>
      <c r="D30" s="52" t="s">
        <v>325</v>
      </c>
      <c r="E30" s="48" t="s">
        <v>326</v>
      </c>
      <c r="F30" s="52" t="s">
        <v>244</v>
      </c>
      <c r="G30" s="48" t="s">
        <v>245</v>
      </c>
      <c r="H30" s="52" t="s">
        <v>246</v>
      </c>
      <c r="I30" s="52" t="s">
        <v>247</v>
      </c>
      <c r="J30" s="54" t="s">
        <v>327</v>
      </c>
    </row>
    <row r="31" ht="23" customHeight="1" spans="1:10">
      <c r="A31" s="107" t="s">
        <v>216</v>
      </c>
      <c r="B31" s="52" t="s">
        <v>318</v>
      </c>
      <c r="C31" s="52" t="s">
        <v>249</v>
      </c>
      <c r="D31" s="52" t="s">
        <v>305</v>
      </c>
      <c r="E31" s="48" t="s">
        <v>328</v>
      </c>
      <c r="F31" s="52" t="s">
        <v>244</v>
      </c>
      <c r="G31" s="48" t="s">
        <v>329</v>
      </c>
      <c r="H31" s="52"/>
      <c r="I31" s="52" t="s">
        <v>323</v>
      </c>
      <c r="J31" s="54" t="s">
        <v>330</v>
      </c>
    </row>
    <row r="32" ht="12.75" spans="1:10">
      <c r="A32" s="107" t="s">
        <v>221</v>
      </c>
      <c r="B32" s="52" t="s">
        <v>331</v>
      </c>
      <c r="C32" s="52" t="s">
        <v>241</v>
      </c>
      <c r="D32" s="52" t="s">
        <v>262</v>
      </c>
      <c r="E32" s="48" t="s">
        <v>332</v>
      </c>
      <c r="F32" s="52" t="s">
        <v>252</v>
      </c>
      <c r="G32" s="48" t="s">
        <v>116</v>
      </c>
      <c r="H32" s="52" t="s">
        <v>333</v>
      </c>
      <c r="I32" s="52" t="s">
        <v>247</v>
      </c>
      <c r="J32" s="54" t="s">
        <v>334</v>
      </c>
    </row>
    <row r="33" ht="12.75" spans="1:10">
      <c r="A33" s="107" t="s">
        <v>221</v>
      </c>
      <c r="B33" s="52" t="s">
        <v>331</v>
      </c>
      <c r="C33" s="52" t="s">
        <v>241</v>
      </c>
      <c r="D33" s="52" t="s">
        <v>262</v>
      </c>
      <c r="E33" s="48" t="s">
        <v>335</v>
      </c>
      <c r="F33" s="52" t="s">
        <v>252</v>
      </c>
      <c r="G33" s="48" t="s">
        <v>113</v>
      </c>
      <c r="H33" s="52" t="s">
        <v>269</v>
      </c>
      <c r="I33" s="52" t="s">
        <v>247</v>
      </c>
      <c r="J33" s="54" t="s">
        <v>336</v>
      </c>
    </row>
    <row r="34" ht="33" customHeight="1" spans="1:10">
      <c r="A34" s="107" t="s">
        <v>221</v>
      </c>
      <c r="B34" s="52" t="s">
        <v>331</v>
      </c>
      <c r="C34" s="52" t="s">
        <v>249</v>
      </c>
      <c r="D34" s="52" t="s">
        <v>305</v>
      </c>
      <c r="E34" s="48" t="s">
        <v>337</v>
      </c>
      <c r="F34" s="52" t="s">
        <v>252</v>
      </c>
      <c r="G34" s="48" t="s">
        <v>113</v>
      </c>
      <c r="H34" s="52" t="s">
        <v>273</v>
      </c>
      <c r="I34" s="52" t="s">
        <v>247</v>
      </c>
      <c r="J34" s="54" t="s">
        <v>338</v>
      </c>
    </row>
  </sheetData>
  <mergeCells count="10">
    <mergeCell ref="A2:J2"/>
    <mergeCell ref="A3:H3"/>
    <mergeCell ref="A7:A9"/>
    <mergeCell ref="A10:A27"/>
    <mergeCell ref="A28:A31"/>
    <mergeCell ref="A32:A34"/>
    <mergeCell ref="B7:B9"/>
    <mergeCell ref="B10:B27"/>
    <mergeCell ref="B28:B31"/>
    <mergeCell ref="B32:B34"/>
  </mergeCells>
  <pageMargins left="0.75" right="0.75" top="1" bottom="1" header="0.5" footer="0.5"/>
  <pageSetup paperSize="9" scale="7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李品娥</cp:lastModifiedBy>
  <dcterms:created xsi:type="dcterms:W3CDTF">2026-02-04T01:37:00Z</dcterms:created>
  <dcterms:modified xsi:type="dcterms:W3CDTF">2026-02-10T11:43:18Z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66293DCF10B44780995B62B794F3B4DA_13</vt:lpwstr>
  </property>
  <property fmtid="{D5CDD505-2E9C-101B-9397-08002B2CF9AE}" pid="3" name="KSOProductBuildVer">
    <vt:lpwstr>2052-10.8.0.6370</vt:lpwstr>
  </property>
  <property fmtid="{D5CDD505-2E9C-101B-9397-08002B2CF9AE}" pid="4" name="CalculationRule">
    <vt:i4>0</vt:i4>
  </property>
</Properties>
</file>