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794" firstSheet="8"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 name="省级政务信息化建设类项目预算表13" sheetId="18" r:id="rId18"/>
  </sheets>
  <definedNames>
    <definedName name="_xlnm.Print_Titles" localSheetId="8">'部门项目支出绩效目标表05-2'!$4:$5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<sst xmlns="http://schemas.openxmlformats.org/spreadsheetml/2006/main" count="909" uniqueCount="379">
  <si>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</si>
  <si>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</si>
  <si>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</si>
  <si>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</si>
  <si>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</si>
  <si>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</si>
  <si>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</si>
  <si>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</si>
  <si>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</si>
  <si>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</si>
  <si>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</si>
  <si>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</si>
  <si>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</si>
  <si>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</si>
  <si>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</si>
  <si>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</si>
  <si>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</si>
  <si>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</si>
  <si>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</si>
  <si>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</si>
  <si>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</si>
  <si>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</si>
  <si>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</si>
  <si>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</si>
  <si>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</si>
  <si>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</si>
  <si>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</si>
  <si>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</si>
  <si>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</si>
  <si>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</si>
  <si>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</si>
  <si>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</si>
  <si>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</si>
  <si>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</si>
  <si>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</si>
  <si>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</si>
  <si>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</si>
  <si>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</si>
  <si>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</si>
  <si>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</si>
  <si>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</si>
  <si>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</si>
  <si>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</si>
  <si>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</si>
  <si>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128007</t>
  </si>
  <si>
    <t>云南国际经济技术交流中心（昆明经验交流中心、UNDP扶贫项目专家工作站）</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</si>
  <si>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</si>
  <si>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</si>
  <si>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</si>
  <si>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</si>
  <si>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</si>
  <si>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</si>
  <si>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</si>
  <si>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</si>
  <si>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</si>
  <si>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</si>
  <si>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</si>
  <si>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</si>
  <si>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</si>
  <si>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</si>
  <si>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</si>
  <si>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20113</t>
  </si>
  <si>
    <t>商贸事务</t>
  </si>
  <si>
    <t>2011350</t>
  </si>
  <si>
    <t>事业运行</t>
  </si>
  <si>
    <t>202</t>
  </si>
  <si>
    <t>外交支出</t>
  </si>
  <si>
    <t>20203</t>
  </si>
  <si>
    <t>对外援助</t>
  </si>
  <si>
    <t>2020306</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</si>
  <si>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</si>
  <si>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</si>
  <si>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</si>
  <si>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</si>
  <si>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</si>
  <si>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</si>
  <si>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</si>
  <si>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</si>
  <si>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</si>
  <si>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</si>
  <si>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</si>
  <si>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</si>
  <si>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</si>
  <si>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</si>
  <si>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</si>
  <si>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</si>
  <si>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</si>
  <si>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</si>
  <si>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</si>
  <si>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</si>
  <si>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</si>
  <si>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</si>
  <si>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</si>
  <si>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</si>
  <si>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</si>
  <si>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</si>
  <si>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</si>
  <si>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</si>
  <si>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</si>
  <si>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</si>
  <si>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</si>
  <si>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</si>
  <si>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</si>
  <si>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</si>
  <si>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</si>
  <si>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</si>
  <si>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</si>
  <si>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</si>
  <si>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</si>
  <si>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</si>
  <si>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</si>
  <si>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</si>
  <si>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</si>
  <si>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</si>
  <si>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</si>
  <si>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</si>
  <si>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</si>
  <si>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</si>
  <si>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</si>
  <si>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</si>
  <si>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</si>
  <si>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</si>
  <si>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</si>
  <si>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</si>
  <si>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</si>
  <si>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</si>
  <si>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</si>
  <si>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</si>
  <si>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</si>
  <si>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</si>
  <si>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</si>
  <si>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</si>
  <si>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</si>
  <si>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</si>
  <si>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</si>
  <si>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</si>
  <si>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</si>
  <si>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</si>
  <si>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</si>
  <si>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</si>
  <si>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</si>
  <si>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</si>
  <si>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</si>
  <si>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</si>
  <si>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</si>
  <si>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530000210000000028199</t>
  </si>
  <si>
    <t>事业人员支出工资</t>
  </si>
  <si>
    <t>30101</t>
  </si>
  <si>
    <t>基本工资</t>
  </si>
  <si>
    <t>30102</t>
  </si>
  <si>
    <t>津贴补贴</t>
  </si>
  <si>
    <t>30103</t>
  </si>
  <si>
    <t>奖金</t>
  </si>
  <si>
    <t>30107</t>
  </si>
  <si>
    <t>绩效工资</t>
  </si>
  <si>
    <t>530000210000000028336</t>
  </si>
  <si>
    <t>社会保障缴费</t>
  </si>
  <si>
    <t>30108</t>
  </si>
  <si>
    <t>机关事业单位基本养老保险缴费</t>
  </si>
  <si>
    <t>30112</t>
  </si>
  <si>
    <t>其他社会保障缴费</t>
  </si>
  <si>
    <t>30110</t>
  </si>
  <si>
    <t>职工基本医疗保险缴费</t>
  </si>
  <si>
    <t>30111</t>
  </si>
  <si>
    <t>公务员医疗补助缴费</t>
  </si>
  <si>
    <t>530000210000000028338</t>
  </si>
  <si>
    <t>30113</t>
  </si>
  <si>
    <t>530000210000000028346</t>
  </si>
  <si>
    <t>30217</t>
  </si>
  <si>
    <t>530000210000000028349</t>
  </si>
  <si>
    <t>工会经费</t>
  </si>
  <si>
    <t>30228</t>
  </si>
  <si>
    <t>530000210000000028351</t>
  </si>
  <si>
    <t>一般公用经费</t>
  </si>
  <si>
    <t>30201</t>
  </si>
  <si>
    <t>办公费</t>
  </si>
  <si>
    <t>30202</t>
  </si>
  <si>
    <t>印刷费</t>
  </si>
  <si>
    <t>30207</t>
  </si>
  <si>
    <t>邮电费</t>
  </si>
  <si>
    <t>30211</t>
  </si>
  <si>
    <t>差旅费</t>
  </si>
  <si>
    <t>30213</t>
  </si>
  <si>
    <t>维修（护）费</t>
  </si>
  <si>
    <t>30216</t>
  </si>
  <si>
    <t>培训费</t>
  </si>
  <si>
    <t>30299</t>
  </si>
  <si>
    <t>其他商品和服务支出</t>
  </si>
  <si>
    <t>预算05-1表</t>
  </si>
  <si>
    <t>2026年部门项目支出预算表</t>
  </si>
  <si>
    <t>项目分类</t>
  </si>
  <si>
    <t>项目单位</t>
  </si>
  <si>
    <t>本年拨款</t>
  </si>
  <si>
    <t>其中：本次下达</t>
  </si>
  <si>
    <t>单位自有对外援助专项资金</t>
  </si>
  <si>
    <t>事业发展类</t>
  </si>
  <si>
    <t>530000221100000142187</t>
  </si>
  <si>
    <t>30209</t>
  </si>
  <si>
    <t>物业管理费</t>
  </si>
  <si>
    <t>30214</t>
  </si>
  <si>
    <t>租赁费</t>
  </si>
  <si>
    <t>30226</t>
  </si>
  <si>
    <t>劳务费</t>
  </si>
  <si>
    <t>30227</t>
  </si>
  <si>
    <t>委托业务费</t>
  </si>
  <si>
    <t>30239</t>
  </si>
  <si>
    <t>其他交通费用</t>
  </si>
  <si>
    <t>30240</t>
  </si>
  <si>
    <t>税金及附加费用</t>
  </si>
  <si>
    <t>31002</t>
  </si>
  <si>
    <t>办公设备购置</t>
  </si>
  <si>
    <t>其他人员支出</t>
  </si>
  <si>
    <t>民生类</t>
  </si>
  <si>
    <t>530000231100001079679</t>
  </si>
  <si>
    <t>30199</t>
  </si>
  <si>
    <t>其他工资福利支出</t>
  </si>
  <si>
    <t>因公出国（境）专项经费</t>
  </si>
  <si>
    <t>因公出国（境）经费</t>
  </si>
  <si>
    <t>530000231100001525310</t>
  </si>
  <si>
    <t>30212</t>
  </si>
  <si>
    <t>因公出国（境）费用</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</si>
  <si>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</si>
  <si>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</si>
  <si>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</si>
  <si>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</si>
  <si>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</si>
  <si>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</si>
  <si>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</si>
  <si>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</si>
  <si>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</si>
  <si>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</si>
  <si>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</si>
  <si>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</si>
  <si>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持续打造新形势下的援外培训品牌，完成25期援外培训项目，培训500名发展中国家的官员和技术人员；
援缅甸滚弄大桥项目做好收尾工作；
援老挝万象市皮瓦中学项目长效技术支持按计划实施；
援老挝铁道职业技术学院项目教育合作按计划实施；
援老挝琅勃拉邦医院升级改造项目医疗技术援助按计划推进；其他项目稳步推进。</t>
  </si>
  <si>
    <t>产出指标</t>
  </si>
  <si>
    <t>数量指标</t>
  </si>
  <si>
    <t>完成培训期数</t>
  </si>
  <si>
    <t>&gt;=</t>
  </si>
  <si>
    <t>25</t>
  </si>
  <si>
    <t>期</t>
  </si>
  <si>
    <t>定量指标</t>
  </si>
  <si>
    <t>反映单位组织开展援外培训的期数。</t>
  </si>
  <si>
    <t>持续打造新形势下的援外培训品牌，完成25期援外培训项目，培训500名发展中国家的官员和技术人员。
援缅甸滚弄大桥项目做好收尾工作；
援老挝万象市皮瓦中学项目长效技术支持按计划实施；
援老挝铁道职业技术学院项目教育合作按计划实施；
援老挝琅勃拉邦医院升级改造项目医疗技术援助按计划推进；其他项目稳步推进。</t>
  </si>
  <si>
    <t>培训参加人次</t>
  </si>
  <si>
    <t>500</t>
  </si>
  <si>
    <t>人次</t>
  </si>
  <si>
    <t>反映组织开展各类培训的人次。</t>
  </si>
  <si>
    <t>援外培训项目完成率</t>
  </si>
  <si>
    <t>80</t>
  </si>
  <si>
    <t>%</t>
  </si>
  <si>
    <t>反映援外培训项目的完成情况。援外培训项目完成率=援外培训项目实际完成数量/计划完成数量*100%，得分=援外培训项目实际完成数量/计划完成数量*指标分值。超过（包含）80%得满分，每少5%扣极重5%，低于60%不得分</t>
  </si>
  <si>
    <t>质量指标</t>
  </si>
  <si>
    <t>培训人员合格率</t>
  </si>
  <si>
    <t>90</t>
  </si>
  <si>
    <t>反映开展培训的质量。
培训人员合格率=（合格的学员数量/培训总学员数量）*100%。</t>
  </si>
  <si>
    <t>效益指标</t>
  </si>
  <si>
    <t>社会效益</t>
  </si>
  <si>
    <t>配合国家级和省级重大活动</t>
  </si>
  <si>
    <t>1.00</t>
  </si>
  <si>
    <t>次</t>
  </si>
  <si>
    <t>发挥援外培训资源作用，配合国家和省级重大活动</t>
  </si>
  <si>
    <t>援外成套项目按进度实施个数</t>
  </si>
  <si>
    <t>=</t>
  </si>
  <si>
    <t>个</t>
  </si>
  <si>
    <t>反映援外成套项目是否按计划进度实施。</t>
  </si>
  <si>
    <t>满意度指标</t>
  </si>
  <si>
    <t>服务对象满意度</t>
  </si>
  <si>
    <t>参训人员满意度</t>
  </si>
  <si>
    <t>85</t>
  </si>
  <si>
    <t>反映参训人员对培训内容、讲师授课、课程设置和培训效果等的满意度。
参训人员满意度=（对培训整体满意的参训人数/参训总人数）*100%</t>
  </si>
  <si>
    <t>成本指标</t>
  </si>
  <si>
    <t>经济成本指标</t>
  </si>
  <si>
    <t>单位设备采购成本控制率</t>
  </si>
  <si>
    <t>&lt;=</t>
  </si>
  <si>
    <t>100</t>
  </si>
  <si>
    <t>反映单台（套）设备的实际采购成本与预算单价的执行情况及成本控制精细化程度。</t>
  </si>
  <si>
    <t>为促进中心对外援助人力资源开发合作项目及成套项目管理工作发展，进行受援国需求调研、成套项目检查，用好援外培训资源，发挥好援外功能，更好地服务对外开放及国家战略。</t>
  </si>
  <si>
    <t>成套项目现场检查次数</t>
  </si>
  <si>
    <t>反映成套项目现场检查情况</t>
  </si>
  <si>
    <t>援外培训回访及出具回访报告</t>
  </si>
  <si>
    <t>反映援外培训学员回访情况及出具回访报告情况</t>
  </si>
  <si>
    <t>反映服务对象对项目执行的满意程度。</t>
  </si>
  <si>
    <t>通过项目实施，本年度绩效目标工资福利发放及时率达100%，编外人员负责项目全年正常运行比率≥100%,编外人员满意度≥85%。</t>
  </si>
  <si>
    <t>时效指标</t>
  </si>
  <si>
    <t>发放及时率</t>
  </si>
  <si>
    <t>反映发放单位及时发放补助资金的情况。
发放及时率=在时限内发放资金/应发放资金*100%</t>
  </si>
  <si>
    <t>编外人员负责项目正常运行比率</t>
  </si>
  <si>
    <t>反映项目全年正常运行比例情况。</t>
  </si>
  <si>
    <t>编外人员满意度</t>
  </si>
  <si>
    <t>反映编外人员对工资发放及时的满意情况。
人员满意度=（对按时兑现工资情况满意的人数/总人数）*100%。</t>
  </si>
  <si>
    <t>预算06表</t>
  </si>
  <si>
    <t>2026年政府性基金预算支出预算表</t>
  </si>
  <si>
    <t>政府性基金预算支出</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</si>
  <si>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</si>
  <si>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</si>
  <si>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</si>
  <si>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</si>
  <si>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</si>
  <si>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</si>
  <si>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</si>
  <si>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</si>
  <si>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</si>
  <si>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</si>
  <si>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</si>
  <si>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</si>
  <si>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复印纸</t>
  </si>
  <si>
    <t>A05040101 复印纸</t>
  </si>
  <si>
    <t>年</t>
  </si>
  <si>
    <t>彩色打印机</t>
  </si>
  <si>
    <t>A02021002 A3彩色打印机</t>
  </si>
  <si>
    <t>台</t>
  </si>
  <si>
    <t>笔记本电脑</t>
  </si>
  <si>
    <t>A02010108 便携式计算机</t>
  </si>
  <si>
    <t>复印机</t>
  </si>
  <si>
    <t>A02020100 复印机</t>
  </si>
  <si>
    <t>翻译服务</t>
  </si>
  <si>
    <t>C02060000 培训服务</t>
  </si>
  <si>
    <t>外出考察服务</t>
  </si>
  <si>
    <t>印刷服务</t>
  </si>
  <si>
    <t>C2309019999 其他印刷服务</t>
  </si>
  <si>
    <t>预算08表</t>
  </si>
  <si>
    <t>2026年部门政府购买服务预算表</t>
  </si>
  <si>
    <t>政府购买服务项目</t>
  </si>
  <si>
    <t>政府购买服务目录</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</si>
  <si>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</si>
  <si>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</si>
  <si>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</si>
  <si>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</si>
  <si>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</si>
  <si>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</si>
  <si>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</si>
  <si>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</si>
  <si>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</si>
  <si>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</si>
  <si>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</si>
  <si>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</si>
  <si>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</si>
  <si>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</si>
  <si>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</si>
  <si>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</si>
  <si>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</si>
  <si>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</si>
  <si>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</si>
  <si>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</si>
  <si>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</si>
  <si>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</si>
  <si>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</si>
  <si>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</si>
  <si>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</si>
  <si>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</si>
  <si>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</si>
  <si>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</si>
  <si>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</si>
  <si>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</si>
  <si>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</si>
  <si>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</si>
  <si>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</si>
  <si>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</si>
  <si>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</si>
  <si>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</si>
  <si>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</si>
  <si>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8</t>
  </si>
  <si>
    <t>设备</t>
  </si>
  <si>
    <t>元</t>
  </si>
  <si>
    <t>普通黑白复印机</t>
  </si>
  <si>
    <t>注：涉及土地使用权、房屋、公务用车购置，按照现行相关管理制度规定报批，以职能部门审批意见为准。</t>
  </si>
  <si>
    <t>预算11表</t>
  </si>
  <si>
    <t>2026年中央转移支付补助项目支出预算表</t>
  </si>
  <si>
    <t>上级补助</t>
  </si>
  <si>
    <t>预算12表</t>
  </si>
  <si>
    <t>2026年部门项目支出中期规划预算表</t>
  </si>
  <si>
    <t>项目级次</t>
  </si>
  <si>
    <t>2026年</t>
  </si>
  <si>
    <t>2027年</t>
  </si>
  <si>
    <t>2028年</t>
  </si>
  <si>
    <t/>
  </si>
  <si>
    <t>预算13表</t>
  </si>
  <si>
    <t>省级政务信息化建设类项目预算表</t>
  </si>
  <si>
    <t>3=4+5+6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</si>
</sst>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6">
      <alignment horizontal="right" vertical="center"/>
    </xf>
    <xf numFmtId="49" fontId="7" fillId="0" borderId="6">
      <alignment horizontal="left" vertical="center" wrapText="1"/>
    </xf>
    <xf numFmtId="176" fontId="7" fillId="0" borderId="6">
      <alignment horizontal="right" vertical="center"/>
    </xf>
    <xf numFmtId="177" fontId="7" fillId="0" borderId="6">
      <alignment horizontal="right" vertical="center"/>
    </xf>
    <xf numFmtId="178" fontId="7" fillId="0" borderId="6">
      <alignment horizontal="right" vertical="center"/>
    </xf>
    <xf numFmtId="179" fontId="7" fillId="0" borderId="6">
      <alignment horizontal="right" vertical="center"/>
    </xf>
    <xf numFmtId="10" fontId="7" fillId="0" borderId="6">
      <alignment horizontal="right" vertical="center"/>
    </xf>
    <xf numFmtId="180" fontId="7" fillId="0" borderId="6">
      <alignment horizontal="right" vertical="center"/>
    </xf>
  </cellStyleXfs>
  <cellXfs count="178">
    <xf numFmtId="0" fontId="0" fillId="0" borderId="0" xfId="0"/>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3" fillId="0" borderId="6" xfId="0" applyFont="1" applyBorder="1" applyAlignment="1" applyProtection="1">
      <alignment horizontal="left" vertical="center" wrapText="1"/>
      <protection locked="0"/>
    </xf>
    <xf numFmtId="0" fontId="3" fillId="0" borderId="6" xfId="0" applyFont="1" applyBorder="1" applyAlignment="1" applyProtection="1">
      <alignment horizontal="left" vertical="center"/>
      <protection locked="0"/>
    </xf>
    <xf numFmtId="176" fontId="5" fillId="0" borderId="6" xfId="51" applyFont="1">
      <alignment horizontal="right" vertical="center"/>
    </xf>
    <xf numFmtId="176" fontId="5" fillId="0" borderId="6" xfId="0" applyNumberFormat="1" applyFont="1" applyBorder="1" applyAlignment="1">
      <alignment horizontal="righ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49" fontId="1" fillId="0" borderId="0" xfId="0" applyNumberFormat="1" applyFont="1"/>
    <xf numFmtId="0" fontId="4" fillId="0" borderId="5" xfId="0" applyFont="1" applyBorder="1" applyAlignment="1">
      <alignment horizontal="center" vertical="center" wrapText="1"/>
    </xf>
    <xf numFmtId="0" fontId="4" fillId="0" borderId="7" xfId="0" applyFont="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1" fillId="0" borderId="6" xfId="0" applyFont="1" applyBorder="1" applyAlignment="1">
      <alignment horizontal="center" vertical="center"/>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6" xfId="0" applyFont="1" applyBorder="1" applyAlignment="1" applyProtection="1">
      <alignment horizontal="center" vertical="center"/>
      <protection locked="0"/>
    </xf>
    <xf numFmtId="0" fontId="3" fillId="0" borderId="6"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6" xfId="50" applyFont="1" applyAlignment="1">
      <alignment horizontal="center" vertical="center" wrapText="1"/>
    </xf>
    <xf numFmtId="49" fontId="10" fillId="0" borderId="6" xfId="50" applyAlignment="1">
      <alignment horizontal="center" vertical="center" wrapText="1"/>
    </xf>
    <xf numFmtId="49" fontId="9" fillId="0" borderId="6" xfId="50" applyFont="1">
      <alignment horizontal="left" vertical="center" wrapText="1"/>
    </xf>
    <xf numFmtId="180" fontId="7" fillId="0" borderId="6" xfId="56">
      <alignment horizontal="right" vertical="center"/>
    </xf>
    <xf numFmtId="176" fontId="7" fillId="0" borderId="6" xfId="51">
      <alignment horizontal="right" vertical="center"/>
    </xf>
    <xf numFmtId="180" fontId="7" fillId="0" borderId="6" xfId="0" applyNumberFormat="1" applyFont="1" applyBorder="1" applyAlignment="1">
      <alignment horizontal="left" vertical="center"/>
    </xf>
    <xf numFmtId="176" fontId="7" fillId="0" borderId="6" xfId="0" applyNumberFormat="1" applyFont="1" applyBorder="1" applyAlignment="1">
      <alignment horizontal="left" vertical="center"/>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6" xfId="0" applyFont="1" applyBorder="1" applyAlignment="1">
      <alignment horizontal="center" vertical="center" wrapText="1"/>
    </xf>
    <xf numFmtId="0" fontId="4" fillId="0" borderId="6" xfId="0" applyFont="1" applyBorder="1" applyAlignment="1" applyProtection="1">
      <alignment horizontal="center" vertical="center"/>
      <protection locked="0"/>
    </xf>
    <xf numFmtId="0" fontId="12" fillId="0" borderId="6" xfId="0" applyFont="1" applyBorder="1" applyAlignment="1">
      <alignment horizontal="left" vertical="center" wrapText="1"/>
    </xf>
    <xf numFmtId="0" fontId="12" fillId="0" borderId="6" xfId="0" applyFont="1" applyBorder="1" applyAlignment="1">
      <alignment vertical="center" wrapText="1"/>
    </xf>
    <xf numFmtId="0" fontId="12" fillId="0" borderId="6" xfId="0" applyFont="1" applyBorder="1" applyAlignment="1">
      <alignment horizontal="center" vertical="center" wrapText="1"/>
    </xf>
    <xf numFmtId="0" fontId="12" fillId="0" borderId="6" xfId="0" applyFont="1" applyBorder="1" applyAlignment="1" applyProtection="1">
      <alignment horizontal="center" vertical="center"/>
      <protection locked="0"/>
    </xf>
    <xf numFmtId="0" fontId="12" fillId="0" borderId="6" xfId="0" applyFont="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0" xfId="0" applyFont="1" applyAlignment="1">
      <alignment horizontal="righ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6" xfId="0" applyFont="1" applyBorder="1" applyAlignment="1">
      <alignment horizontal="center" vertical="center"/>
    </xf>
    <xf numFmtId="0" fontId="4" fillId="0" borderId="8" xfId="0" applyFont="1" applyBorder="1" applyAlignment="1">
      <alignment horizontal="center" vertical="center" wrapText="1"/>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1"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3" fillId="0" borderId="7"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6" xfId="0" applyNumberFormat="1" applyFont="1" applyBorder="1" applyAlignment="1" applyProtection="1">
      <alignment horizontal="right" vertical="center"/>
      <protection locked="0"/>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7" xfId="0" applyFont="1" applyBorder="1" applyAlignment="1">
      <alignment horizontal="left" vertical="center" wrapText="1" indent="1"/>
    </xf>
    <xf numFmtId="0" fontId="3" fillId="0" borderId="12" xfId="0" applyFont="1" applyBorder="1" applyAlignment="1">
      <alignment horizontal="center" vertical="center" wrapText="1"/>
    </xf>
    <xf numFmtId="180" fontId="5" fillId="0" borderId="6"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2" fillId="0" borderId="6" xfId="0" applyFont="1" applyBorder="1" applyAlignment="1">
      <alignment horizontal="left" vertical="center" wrapText="1" indent="1"/>
    </xf>
    <xf numFmtId="0" fontId="1" fillId="0" borderId="0" xfId="0" applyFont="1" applyAlignment="1">
      <alignment vertical="top"/>
    </xf>
    <xf numFmtId="0" fontId="5" fillId="0" borderId="0" xfId="0" applyFont="1" applyAlignment="1">
      <alignment horizontal="left" vertical="center"/>
    </xf>
    <xf numFmtId="0" fontId="13" fillId="0" borderId="6" xfId="0" applyFont="1" applyBorder="1" applyAlignment="1">
      <alignment horizontal="center" vertical="center"/>
    </xf>
    <xf numFmtId="0" fontId="13" fillId="0" borderId="1" xfId="0" applyFont="1" applyBorder="1" applyAlignment="1">
      <alignment horizontal="center" vertical="center" wrapText="1"/>
    </xf>
    <xf numFmtId="49" fontId="5" fillId="0" borderId="6" xfId="50" applyFont="1">
      <alignment horizontal="left" vertical="center" wrapText="1"/>
    </xf>
    <xf numFmtId="49" fontId="5" fillId="0" borderId="6" xfId="0" applyNumberFormat="1" applyFont="1" applyBorder="1" applyAlignment="1">
      <alignment horizontal="left" vertical="center" wrapText="1"/>
    </xf>
    <xf numFmtId="4" fontId="3" fillId="0" borderId="6" xfId="0" applyNumberFormat="1" applyFont="1" applyBorder="1" applyAlignment="1" applyProtection="1">
      <alignment horizontal="right" vertical="center" wrapText="1"/>
      <protection locked="0"/>
    </xf>
    <xf numFmtId="0" fontId="13" fillId="0" borderId="6" xfId="0" applyFont="1" applyBorder="1" applyAlignment="1">
      <alignment horizontal="center" vertical="center" wrapText="1"/>
    </xf>
    <xf numFmtId="0" fontId="14" fillId="0" borderId="6" xfId="0" applyFont="1" applyBorder="1" applyAlignment="1">
      <alignment horizontal="center"/>
    </xf>
    <xf numFmtId="49" fontId="5" fillId="0" borderId="6" xfId="50" applyFont="1" applyAlignment="1">
      <alignment horizontal="left" vertical="center" wrapText="1" inden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6"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7"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3" fillId="0" borderId="6" xfId="0" applyFont="1" applyBorder="1" applyAlignment="1">
      <alignment horizontal="left" vertical="center" wrapText="1" indent="1"/>
    </xf>
    <xf numFmtId="0" fontId="3" fillId="0" borderId="6"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3" fillId="0" borderId="0" xfId="0" applyFont="1" applyAlignment="1">
      <alignment horizontal="right"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6" xfId="0" applyFont="1" applyBorder="1" applyAlignment="1">
      <alignment vertical="center"/>
    </xf>
    <xf numFmtId="4" fontId="19" fillId="0" borderId="6" xfId="0" applyNumberFormat="1" applyFont="1" applyBorder="1" applyAlignment="1" applyProtection="1">
      <alignment horizontal="right" vertical="center"/>
      <protection locked="0"/>
    </xf>
    <xf numFmtId="49" fontId="19" fillId="0" borderId="6" xfId="50" applyFont="1">
      <alignment horizontal="left" vertical="center" wrapText="1"/>
    </xf>
    <xf numFmtId="0" fontId="5" fillId="0" borderId="6" xfId="0" applyFont="1" applyBorder="1" applyAlignment="1">
      <alignment vertical="center"/>
    </xf>
    <xf numFmtId="0" fontId="3" fillId="0" borderId="6" xfId="0" applyFont="1" applyBorder="1" applyAlignment="1">
      <alignment vertical="center"/>
    </xf>
    <xf numFmtId="4" fontId="19" fillId="0" borderId="6"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pplyProtection="1">
      <alignment horizontal="center" vertical="center"/>
      <protection locked="0"/>
    </xf>
    <xf numFmtId="0" fontId="3" fillId="0" borderId="6"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6" xfId="0" applyFont="1" applyBorder="1" applyAlignment="1" applyProtection="1">
      <alignment horizontal="right" vertical="center"/>
      <protection locked="0"/>
    </xf>
    <xf numFmtId="0" fontId="6" fillId="0" borderId="0" xfId="0" applyFont="1" applyAlignment="1">
      <alignment horizontal="center" vertical="top"/>
    </xf>
    <xf numFmtId="0" fontId="3"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lignment horizontal="left" vertical="center"/>
    </xf>
    <xf numFmtId="0" fontId="19" fillId="0" borderId="6" xfId="0" applyFont="1" applyBorder="1" applyAlignment="1">
      <alignment horizontal="left" vertical="center"/>
    </xf>
    <xf numFmtId="176" fontId="19" fillId="0" borderId="6"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view="pageBreakPreview" zoomScaleNormal="100" workbookViewId="0">
      <selection activeCell="A16" sqref="A16"/>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1:4">
      <c r="D1" s="94" t="s">
        <v>0</v>
      </c>
    </row>
    <row r="2" ht="36" customHeight="1" spans="1:4">
      <c r="A2" s="46" t="s">
        <v>1</v>
      </c>
      <c r="B2" s="170"/>
      <c r="C2" s="170"/>
      <c r="D2" s="170"/>
    </row>
    <row r="3" ht="21" customHeight="1" spans="1:4">
      <c r="A3" s="93" t="str">
        <f>"单位名称："&amp;"云南国际经济技术交流中心（昆明经验交流中心、UNDP扶贫项目专家工作站）"</f>
        <v>单位名称：云南国际经济技术交流中心（昆明经验交流中心、UNDP扶贫项目专家工作站）</v>
      </c>
      <c r="B3" s="135"/>
      <c r="C3" s="135"/>
      <c r="D3" s="133" t="s">
        <v>2</v>
      </c>
    </row>
    <row r="4" ht="19.5" customHeight="1" spans="1:4">
      <c r="A4" s="8" t="s">
        <v>3</v>
      </c>
      <c r="B4" s="10"/>
      <c r="C4" s="8" t="s">
        <v>4</v>
      </c>
      <c r="D4" s="10"/>
    </row>
    <row r="5" ht="19.5" customHeight="1" spans="1:4">
      <c r="A5" s="12" t="s">
        <v>5</v>
      </c>
      <c r="B5" s="12" t="s">
        <v>6</v>
      </c>
      <c r="C5" s="12" t="s">
        <v>7</v>
      </c>
      <c r="D5" s="12" t="s">
        <v>6</v>
      </c>
    </row>
    <row r="6" ht="19.5" customHeight="1" spans="1:4">
      <c r="A6" s="26"/>
      <c r="B6" s="26"/>
      <c r="C6" s="26"/>
      <c r="D6" s="26"/>
    </row>
    <row r="7" ht="25.4" customHeight="1" spans="1:4">
      <c r="A7" s="146" t="s">
        <v>8</v>
      </c>
      <c r="B7" s="121">
        <v>2662971.88</v>
      </c>
      <c r="C7" s="111" t="str">
        <f>"一"&amp;"、"&amp;"一般公共服务支出"</f>
        <v>一、一般公共服务支出</v>
      </c>
      <c r="D7" s="121">
        <v>2689481.73</v>
      </c>
    </row>
    <row r="8" ht="25.4" customHeight="1" spans="1:4">
      <c r="A8" s="146" t="s">
        <v>9</v>
      </c>
      <c r="B8" s="121"/>
      <c r="C8" s="111" t="str">
        <f>"二"&amp;"、"&amp;"外交支出"</f>
        <v>二、外交支出</v>
      </c>
      <c r="D8" s="121">
        <v>21378840</v>
      </c>
    </row>
    <row r="9" ht="25.4" customHeight="1" spans="1:4">
      <c r="A9" s="146" t="s">
        <v>10</v>
      </c>
      <c r="B9" s="121"/>
      <c r="C9" s="111" t="str">
        <f>"三"&amp;"、"&amp;"社会保障和就业支出"</f>
        <v>三、社会保障和就业支出</v>
      </c>
      <c r="D9" s="121">
        <v>270371.62</v>
      </c>
    </row>
    <row r="10" ht="25.4" customHeight="1" spans="1:4">
      <c r="A10" s="146" t="s">
        <v>11</v>
      </c>
      <c r="B10" s="89"/>
      <c r="C10" s="111" t="str">
        <f>"四"&amp;"、"&amp;"卫生健康支出"</f>
        <v>四、卫生健康支出</v>
      </c>
      <c r="D10" s="121">
        <v>266571.69</v>
      </c>
    </row>
    <row r="11" ht="25.4" customHeight="1" spans="1:4">
      <c r="A11" s="146" t="s">
        <v>12</v>
      </c>
      <c r="B11" s="121">
        <v>17136140</v>
      </c>
      <c r="C11" s="111" t="str">
        <f>"五"&amp;"、"&amp;"住房保障支出"</f>
        <v>五、住房保障支出</v>
      </c>
      <c r="D11" s="121">
        <v>193846.84</v>
      </c>
    </row>
    <row r="12" ht="25.4" customHeight="1" spans="1:4">
      <c r="A12" s="146" t="s">
        <v>13</v>
      </c>
      <c r="B12" s="89"/>
      <c r="C12" s="111"/>
      <c r="D12" s="121"/>
    </row>
    <row r="13" ht="25.4" customHeight="1" spans="1:4">
      <c r="A13" s="146" t="s">
        <v>14</v>
      </c>
      <c r="B13" s="89"/>
      <c r="C13" s="111"/>
      <c r="D13" s="121"/>
    </row>
    <row r="14" ht="25.4" customHeight="1" spans="1:4">
      <c r="A14" s="146" t="s">
        <v>15</v>
      </c>
      <c r="B14" s="89">
        <v>17136140</v>
      </c>
      <c r="C14" s="111"/>
      <c r="D14" s="121"/>
    </row>
    <row r="15" ht="25.4" customHeight="1" spans="1:4">
      <c r="A15" s="171" t="s">
        <v>16</v>
      </c>
      <c r="B15" s="89"/>
      <c r="C15" s="111"/>
      <c r="D15" s="121"/>
    </row>
    <row r="16" ht="25.4" customHeight="1" spans="1:4">
      <c r="A16" s="171" t="s">
        <v>17</v>
      </c>
      <c r="B16" s="121"/>
      <c r="C16" s="111"/>
      <c r="D16" s="121"/>
    </row>
    <row r="17" ht="25.4" customHeight="1" spans="1:4">
      <c r="A17" s="172" t="s">
        <v>18</v>
      </c>
      <c r="B17" s="142">
        <v>19799111.88</v>
      </c>
      <c r="C17" s="144" t="s">
        <v>19</v>
      </c>
      <c r="D17" s="142">
        <v>24799111.88</v>
      </c>
    </row>
    <row r="18" ht="25.4" customHeight="1" spans="1:4">
      <c r="A18" s="173" t="s">
        <v>20</v>
      </c>
      <c r="B18" s="142">
        <v>5000000</v>
      </c>
      <c r="C18" s="174" t="s">
        <v>21</v>
      </c>
      <c r="D18" s="175"/>
    </row>
    <row r="19" ht="25.4" customHeight="1" spans="1:4">
      <c r="A19" s="176" t="s">
        <v>22</v>
      </c>
      <c r="B19" s="121"/>
      <c r="C19" s="143" t="s">
        <v>22</v>
      </c>
      <c r="D19" s="89"/>
    </row>
    <row r="20" ht="25.4" customHeight="1" spans="1:4">
      <c r="A20" s="176" t="s">
        <v>23</v>
      </c>
      <c r="B20" s="121">
        <v>5000000</v>
      </c>
      <c r="C20" s="143" t="s">
        <v>23</v>
      </c>
      <c r="D20" s="89"/>
    </row>
    <row r="21" ht="25.4" customHeight="1" spans="1:4">
      <c r="A21" s="177" t="s">
        <v>24</v>
      </c>
      <c r="B21" s="142">
        <v>24799111.88</v>
      </c>
      <c r="C21" s="144" t="s">
        <v>25</v>
      </c>
      <c r="D21" s="138">
        <v>24799111.88</v>
      </c>
    </row>
  </sheetData>
  <mergeCells count="8">
    <mergeCell ref="A2:D2"/>
    <mergeCell ref="A3:B3"/>
    <mergeCell ref="A4:B4"/>
    <mergeCell ref="C4:D4"/>
    <mergeCell ref="A5:A6"/>
    <mergeCell ref="B5:B6"/>
    <mergeCell ref="C5:C6"/>
    <mergeCell ref="D5:D6"/>
  </mergeCells>
  <printOptions horizontalCentered="1"/>
  <pageMargins left="0.751388888888889" right="0.751388888888889" top="1" bottom="1" header="0.5" footer="0.5"/>
  <pageSetup paperSize="9" scale="75"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view="pageBreakPreview" zoomScaleNormal="100" workbookViewId="0">
      <selection activeCell="F1" sqref="F1"/>
    </sheetView>
  </sheetViews>
  <sheetFormatPr defaultColWidth="9.13333333333333" defaultRowHeight="14.25" customHeight="1" outlineLevelRow="7" outlineLevelCol="5"/>
  <cols>
    <col min="1" max="1" width="29.025" customWidth="1"/>
    <col min="2" max="2" width="28.6" customWidth="1"/>
    <col min="3" max="3" width="31.6" customWidth="1"/>
    <col min="4" max="6" width="33.4583333333333" customWidth="1"/>
  </cols>
  <sheetData>
    <row r="1" ht="15.75" customHeight="1" spans="1:6">
      <c r="F1" s="56" t="s">
        <v>290</v>
      </c>
    </row>
    <row r="2" ht="28.5" customHeight="1" spans="1:6">
      <c r="A2" s="29" t="s">
        <v>291</v>
      </c>
      <c r="B2" s="29"/>
      <c r="C2" s="29"/>
      <c r="D2" s="29"/>
      <c r="E2" s="29"/>
      <c r="F2" s="29"/>
    </row>
    <row r="3" ht="44" customHeight="1" spans="1:6">
      <c r="A3" s="101" t="str">
        <f>"单位名称："&amp;"云南国际经济技术交流中心（昆明经验交流中心、UNDP扶贫项目专家工作站）"</f>
        <v>单位名称：云南国际经济技术交流中心（昆明经验交流中心、UNDP扶贫项目专家工作站）</v>
      </c>
      <c r="B3" s="102"/>
      <c r="C3" s="102"/>
      <c r="D3" s="60"/>
      <c r="E3" s="60"/>
      <c r="F3" s="103" t="s">
        <v>2</v>
      </c>
    </row>
    <row r="4" ht="24" customHeight="1" spans="1:6">
      <c r="A4" s="13" t="s">
        <v>130</v>
      </c>
      <c r="B4" s="13" t="s">
        <v>48</v>
      </c>
      <c r="C4" s="13" t="s">
        <v>49</v>
      </c>
      <c r="D4" s="12" t="s">
        <v>292</v>
      </c>
      <c r="E4" s="64"/>
      <c r="F4" s="64"/>
    </row>
    <row r="5" ht="30" customHeight="1" spans="1:6">
      <c r="A5" s="26"/>
      <c r="B5" s="26"/>
      <c r="C5" s="26"/>
      <c r="D5" s="12" t="s">
        <v>30</v>
      </c>
      <c r="E5" s="64" t="s">
        <v>57</v>
      </c>
      <c r="F5" s="64" t="s">
        <v>58</v>
      </c>
    </row>
    <row r="6" ht="27" customHeight="1" spans="1:6">
      <c r="A6" s="64">
        <v>1</v>
      </c>
      <c r="B6" s="64">
        <v>2</v>
      </c>
      <c r="C6" s="64">
        <v>3</v>
      </c>
      <c r="D6" s="64">
        <v>4</v>
      </c>
      <c r="E6" s="64">
        <v>5</v>
      </c>
      <c r="F6" s="64">
        <v>6</v>
      </c>
    </row>
    <row r="7" ht="27" customHeight="1" spans="1:6">
      <c r="A7" s="32"/>
      <c r="B7" s="32"/>
      <c r="C7" s="32"/>
      <c r="D7" s="18"/>
      <c r="E7" s="18"/>
      <c r="F7" s="18"/>
    </row>
    <row r="8" ht="27" customHeight="1" spans="1:6">
      <c r="A8" s="104" t="s">
        <v>97</v>
      </c>
      <c r="B8" s="105"/>
      <c r="C8" s="105" t="s">
        <v>97</v>
      </c>
      <c r="D8" s="18"/>
      <c r="E8" s="18"/>
      <c r="F8" s="18"/>
    </row>
  </sheetData>
  <mergeCells count="6">
    <mergeCell ref="A2:F2"/>
    <mergeCell ref="D4:F4"/>
    <mergeCell ref="A8:C8"/>
    <mergeCell ref="A4:A5"/>
    <mergeCell ref="B4:B5"/>
    <mergeCell ref="C4:C5"/>
  </mergeCells>
  <printOptions horizontalCentered="1"/>
  <pageMargins left="0.751388888888889" right="0.751388888888889" top="1" bottom="1" header="0.5" footer="0.5"/>
  <pageSetup paperSize="9" scale="7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6"/>
  <sheetViews>
    <sheetView showZeros="0" view="pageBreakPreview" zoomScaleNormal="100" topLeftCell="B1" workbookViewId="0">
      <selection activeCell="Q1" sqref="Q1"/>
    </sheetView>
  </sheetViews>
  <sheetFormatPr defaultColWidth="9.13333333333333" defaultRowHeight="14.25" customHeight="1"/>
  <cols>
    <col min="1" max="1" width="39.1333333333333" customWidth="1"/>
    <col min="2" max="2" width="21.7083333333333" customWidth="1"/>
    <col min="3" max="3" width="35.2833333333333" customWidth="1"/>
    <col min="4" max="4" width="7.70833333333333" customWidth="1"/>
    <col min="5" max="5" width="10.2833333333333" customWidth="1"/>
    <col min="6" max="11" width="14.7333333333333" customWidth="1"/>
    <col min="12" max="16" width="12.575" customWidth="1"/>
    <col min="17" max="17" width="10.425" customWidth="1"/>
  </cols>
  <sheetData>
    <row r="1" ht="13.5" customHeight="1" spans="1:17">
      <c r="O1" s="57"/>
      <c r="P1" s="57"/>
      <c r="Q1" s="56" t="s">
        <v>293</v>
      </c>
    </row>
    <row r="2" ht="27.75" customHeight="1" spans="1:17">
      <c r="A2" s="58" t="s">
        <v>294</v>
      </c>
      <c r="B2" s="29"/>
      <c r="C2" s="29"/>
      <c r="D2" s="29"/>
      <c r="E2" s="29"/>
      <c r="F2" s="29"/>
      <c r="G2" s="29"/>
      <c r="H2" s="29"/>
      <c r="I2" s="29"/>
      <c r="J2" s="29"/>
      <c r="K2" s="47"/>
      <c r="L2" s="29"/>
      <c r="M2" s="29"/>
      <c r="N2" s="29"/>
      <c r="O2" s="47"/>
      <c r="P2" s="47"/>
      <c r="Q2" s="29"/>
    </row>
    <row r="3" ht="18.75" customHeight="1" spans="1:17">
      <c r="A3" s="93" t="str">
        <f>"单位名称："&amp;"云南国际经济技术交流中心（昆明经验交流中心、UNDP扶贫项目专家工作站）"</f>
        <v>单位名称：云南国际经济技术交流中心（昆明经验交流中心、UNDP扶贫项目专家工作站）</v>
      </c>
      <c r="B3" s="5"/>
      <c r="C3" s="5"/>
      <c r="D3" s="5"/>
      <c r="E3" s="5"/>
      <c r="F3" s="5"/>
      <c r="G3" s="5"/>
      <c r="H3" s="5"/>
      <c r="I3" s="5"/>
      <c r="J3" s="5"/>
      <c r="O3" s="63"/>
      <c r="P3" s="63"/>
      <c r="Q3" s="94" t="s">
        <v>2</v>
      </c>
    </row>
    <row r="4" ht="26" customHeight="1" spans="1:17">
      <c r="A4" s="13" t="s">
        <v>295</v>
      </c>
      <c r="B4" s="73" t="s">
        <v>296</v>
      </c>
      <c r="C4" s="73" t="s">
        <v>297</v>
      </c>
      <c r="D4" s="73" t="s">
        <v>298</v>
      </c>
      <c r="E4" s="73" t="s">
        <v>299</v>
      </c>
      <c r="F4" s="73" t="s">
        <v>300</v>
      </c>
      <c r="G4" s="74" t="s">
        <v>137</v>
      </c>
      <c r="H4" s="74"/>
      <c r="I4" s="74"/>
      <c r="J4" s="74"/>
      <c r="K4" s="75"/>
      <c r="L4" s="74"/>
      <c r="M4" s="74"/>
      <c r="N4" s="74"/>
      <c r="O4" s="76"/>
      <c r="P4" s="75"/>
      <c r="Q4" s="77"/>
    </row>
    <row r="5" ht="28" customHeight="1" spans="1:17">
      <c r="A5" s="23"/>
      <c r="B5" s="78"/>
      <c r="C5" s="78"/>
      <c r="D5" s="78"/>
      <c r="E5" s="78"/>
      <c r="F5" s="78"/>
      <c r="G5" s="78" t="s">
        <v>30</v>
      </c>
      <c r="H5" s="78" t="s">
        <v>33</v>
      </c>
      <c r="I5" s="78" t="s">
        <v>301</v>
      </c>
      <c r="J5" s="78" t="s">
        <v>302</v>
      </c>
      <c r="K5" s="79" t="s">
        <v>303</v>
      </c>
      <c r="L5" s="80" t="s">
        <v>304</v>
      </c>
      <c r="M5" s="80"/>
      <c r="N5" s="80"/>
      <c r="O5" s="81"/>
      <c r="P5" s="82"/>
      <c r="Q5" s="83"/>
    </row>
    <row r="6" ht="54" customHeight="1" spans="1:17">
      <c r="A6" s="25"/>
      <c r="B6" s="83"/>
      <c r="C6" s="83"/>
      <c r="D6" s="83"/>
      <c r="E6" s="83"/>
      <c r="F6" s="83"/>
      <c r="G6" s="83"/>
      <c r="H6" s="83" t="s">
        <v>32</v>
      </c>
      <c r="I6" s="83"/>
      <c r="J6" s="83"/>
      <c r="K6" s="84"/>
      <c r="L6" s="83" t="s">
        <v>32</v>
      </c>
      <c r="M6" s="83" t="s">
        <v>43</v>
      </c>
      <c r="N6" s="83" t="s">
        <v>144</v>
      </c>
      <c r="O6" s="85" t="s">
        <v>39</v>
      </c>
      <c r="P6" s="84" t="s">
        <v>40</v>
      </c>
      <c r="Q6" s="83" t="s">
        <v>41</v>
      </c>
    </row>
    <row r="7" ht="25" customHeight="1" spans="1:17">
      <c r="A7" s="26">
        <v>1</v>
      </c>
      <c r="B7" s="95">
        <v>2</v>
      </c>
      <c r="C7" s="95">
        <v>3</v>
      </c>
      <c r="D7" s="95">
        <v>4</v>
      </c>
      <c r="E7" s="95">
        <v>5</v>
      </c>
      <c r="F7" s="95">
        <v>6</v>
      </c>
      <c r="G7" s="96">
        <v>7</v>
      </c>
      <c r="H7" s="96">
        <v>8</v>
      </c>
      <c r="I7" s="96">
        <v>9</v>
      </c>
      <c r="J7" s="96">
        <v>10</v>
      </c>
      <c r="K7" s="96">
        <v>11</v>
      </c>
      <c r="L7" s="96">
        <v>12</v>
      </c>
      <c r="M7" s="96">
        <v>13</v>
      </c>
      <c r="N7" s="96">
        <v>14</v>
      </c>
      <c r="O7" s="96">
        <v>15</v>
      </c>
      <c r="P7" s="96">
        <v>16</v>
      </c>
      <c r="Q7" s="96">
        <v>17</v>
      </c>
    </row>
    <row r="8" ht="37" customHeight="1" spans="1:17">
      <c r="A8" s="86" t="s">
        <v>45</v>
      </c>
      <c r="B8" s="87"/>
      <c r="C8" s="87"/>
      <c r="D8" s="87"/>
      <c r="E8" s="97"/>
      <c r="F8" s="18">
        <v>3460000</v>
      </c>
      <c r="G8" s="18">
        <v>3460000</v>
      </c>
      <c r="H8" s="18">
        <v>8000</v>
      </c>
      <c r="I8" s="18"/>
      <c r="J8" s="18"/>
      <c r="K8" s="18"/>
      <c r="L8" s="18">
        <v>3452000</v>
      </c>
      <c r="M8" s="18"/>
      <c r="N8" s="18"/>
      <c r="O8" s="18">
        <v>3452000</v>
      </c>
      <c r="P8" s="18"/>
      <c r="Q8" s="18"/>
    </row>
    <row r="9" ht="30" customHeight="1" spans="1:17">
      <c r="A9" s="98" t="s">
        <v>173</v>
      </c>
      <c r="B9" s="87" t="s">
        <v>305</v>
      </c>
      <c r="C9" s="87" t="s">
        <v>306</v>
      </c>
      <c r="D9" s="99" t="s">
        <v>307</v>
      </c>
      <c r="E9" s="100">
        <v>1</v>
      </c>
      <c r="F9" s="18">
        <v>8000</v>
      </c>
      <c r="G9" s="18">
        <v>8000</v>
      </c>
      <c r="H9" s="18">
        <v>8000</v>
      </c>
      <c r="I9" s="18"/>
      <c r="J9" s="18"/>
      <c r="K9" s="18"/>
      <c r="L9" s="18"/>
      <c r="M9" s="18"/>
      <c r="N9" s="18"/>
      <c r="O9" s="18"/>
      <c r="P9" s="18"/>
      <c r="Q9" s="18"/>
    </row>
    <row r="10" ht="30" customHeight="1" spans="1:17">
      <c r="A10" s="98" t="s">
        <v>194</v>
      </c>
      <c r="B10" s="87" t="s">
        <v>308</v>
      </c>
      <c r="C10" s="87" t="s">
        <v>309</v>
      </c>
      <c r="D10" s="99" t="s">
        <v>310</v>
      </c>
      <c r="E10" s="100">
        <v>1</v>
      </c>
      <c r="F10" s="18">
        <v>15000</v>
      </c>
      <c r="G10" s="18">
        <v>15000</v>
      </c>
      <c r="H10" s="18"/>
      <c r="I10" s="18"/>
      <c r="J10" s="18"/>
      <c r="K10" s="18"/>
      <c r="L10" s="18">
        <v>15000</v>
      </c>
      <c r="M10" s="18"/>
      <c r="N10" s="18"/>
      <c r="O10" s="18">
        <v>15000</v>
      </c>
      <c r="P10" s="18"/>
      <c r="Q10" s="18"/>
    </row>
    <row r="11" ht="30" customHeight="1" spans="1:17">
      <c r="A11" s="98" t="s">
        <v>194</v>
      </c>
      <c r="B11" s="87" t="s">
        <v>311</v>
      </c>
      <c r="C11" s="87" t="s">
        <v>312</v>
      </c>
      <c r="D11" s="99" t="s">
        <v>310</v>
      </c>
      <c r="E11" s="100">
        <v>3</v>
      </c>
      <c r="F11" s="18">
        <v>27000</v>
      </c>
      <c r="G11" s="18">
        <v>27000</v>
      </c>
      <c r="H11" s="18"/>
      <c r="I11" s="18"/>
      <c r="J11" s="18"/>
      <c r="K11" s="18"/>
      <c r="L11" s="18">
        <v>27000</v>
      </c>
      <c r="M11" s="18"/>
      <c r="N11" s="18"/>
      <c r="O11" s="18">
        <v>27000</v>
      </c>
      <c r="P11" s="18"/>
      <c r="Q11" s="18"/>
    </row>
    <row r="12" ht="30" customHeight="1" spans="1:17">
      <c r="A12" s="98" t="s">
        <v>194</v>
      </c>
      <c r="B12" s="87" t="s">
        <v>313</v>
      </c>
      <c r="C12" s="87" t="s">
        <v>314</v>
      </c>
      <c r="D12" s="99" t="s">
        <v>310</v>
      </c>
      <c r="E12" s="100">
        <v>1</v>
      </c>
      <c r="F12" s="18">
        <v>20000</v>
      </c>
      <c r="G12" s="18">
        <v>20000</v>
      </c>
      <c r="H12" s="18"/>
      <c r="I12" s="18"/>
      <c r="J12" s="18"/>
      <c r="K12" s="18"/>
      <c r="L12" s="18">
        <v>20000</v>
      </c>
      <c r="M12" s="18"/>
      <c r="N12" s="18"/>
      <c r="O12" s="18">
        <v>20000</v>
      </c>
      <c r="P12" s="18"/>
      <c r="Q12" s="18"/>
    </row>
    <row r="13" ht="30" customHeight="1" spans="1:17">
      <c r="A13" s="98" t="s">
        <v>194</v>
      </c>
      <c r="B13" s="87" t="s">
        <v>315</v>
      </c>
      <c r="C13" s="87" t="s">
        <v>316</v>
      </c>
      <c r="D13" s="99" t="s">
        <v>307</v>
      </c>
      <c r="E13" s="100">
        <v>1</v>
      </c>
      <c r="F13" s="18">
        <v>1500000</v>
      </c>
      <c r="G13" s="18">
        <v>1500000</v>
      </c>
      <c r="H13" s="18"/>
      <c r="I13" s="18"/>
      <c r="J13" s="18"/>
      <c r="K13" s="18"/>
      <c r="L13" s="18">
        <v>1500000</v>
      </c>
      <c r="M13" s="18"/>
      <c r="N13" s="18"/>
      <c r="O13" s="18">
        <v>1500000</v>
      </c>
      <c r="P13" s="18"/>
      <c r="Q13" s="18"/>
    </row>
    <row r="14" ht="30" customHeight="1" spans="1:17">
      <c r="A14" s="98" t="s">
        <v>194</v>
      </c>
      <c r="B14" s="87" t="s">
        <v>317</v>
      </c>
      <c r="C14" s="87" t="s">
        <v>316</v>
      </c>
      <c r="D14" s="99" t="s">
        <v>307</v>
      </c>
      <c r="E14" s="100">
        <v>1</v>
      </c>
      <c r="F14" s="18">
        <v>1800000</v>
      </c>
      <c r="G14" s="18">
        <v>1800000</v>
      </c>
      <c r="H14" s="18"/>
      <c r="I14" s="18"/>
      <c r="J14" s="18"/>
      <c r="K14" s="18"/>
      <c r="L14" s="18">
        <v>1800000</v>
      </c>
      <c r="M14" s="18"/>
      <c r="N14" s="18"/>
      <c r="O14" s="18">
        <v>1800000</v>
      </c>
      <c r="P14" s="18"/>
      <c r="Q14" s="18"/>
    </row>
    <row r="15" ht="30" customHeight="1" spans="1:17">
      <c r="A15" s="98" t="s">
        <v>194</v>
      </c>
      <c r="B15" s="87" t="s">
        <v>318</v>
      </c>
      <c r="C15" s="87" t="s">
        <v>319</v>
      </c>
      <c r="D15" s="99" t="s">
        <v>307</v>
      </c>
      <c r="E15" s="100">
        <v>1</v>
      </c>
      <c r="F15" s="18">
        <v>90000</v>
      </c>
      <c r="G15" s="18">
        <v>90000</v>
      </c>
      <c r="H15" s="18"/>
      <c r="I15" s="18"/>
      <c r="J15" s="18"/>
      <c r="K15" s="18"/>
      <c r="L15" s="18">
        <v>90000</v>
      </c>
      <c r="M15" s="18"/>
      <c r="N15" s="18"/>
      <c r="O15" s="18">
        <v>90000</v>
      </c>
      <c r="P15" s="18"/>
      <c r="Q15" s="18"/>
    </row>
    <row r="16" ht="30" customHeight="1" spans="1:17">
      <c r="A16" s="90" t="s">
        <v>97</v>
      </c>
      <c r="B16" s="91"/>
      <c r="C16" s="91"/>
      <c r="D16" s="91"/>
      <c r="E16" s="97"/>
      <c r="F16" s="18">
        <v>3460000</v>
      </c>
      <c r="G16" s="18">
        <v>3460000</v>
      </c>
      <c r="H16" s="18">
        <v>8000</v>
      </c>
      <c r="I16" s="18"/>
      <c r="J16" s="18"/>
      <c r="K16" s="18"/>
      <c r="L16" s="18">
        <v>3452000</v>
      </c>
      <c r="M16" s="18"/>
      <c r="N16" s="18"/>
      <c r="O16" s="18">
        <v>3452000</v>
      </c>
      <c r="P16" s="18"/>
      <c r="Q16" s="18"/>
    </row>
  </sheetData>
  <mergeCells count="16">
    <mergeCell ref="A2:Q2"/>
    <mergeCell ref="A3:F3"/>
    <mergeCell ref="G4:Q4"/>
    <mergeCell ref="L5:Q5"/>
    <mergeCell ref="A16:E16"/>
    <mergeCell ref="A4:A6"/>
    <mergeCell ref="B4:B6"/>
    <mergeCell ref="C4:C6"/>
    <mergeCell ref="D4:D6"/>
    <mergeCell ref="E4:E6"/>
    <mergeCell ref="F4:F6"/>
    <mergeCell ref="G5:G6"/>
    <mergeCell ref="H5:H6"/>
    <mergeCell ref="I5:I6"/>
    <mergeCell ref="J5:J6"/>
    <mergeCell ref="K5:K6"/>
  </mergeCells>
  <printOptions horizontalCentered="1"/>
  <pageMargins left="0.751388888888889" right="0.751388888888889" top="1" bottom="1" header="0.5" footer="0.5"/>
  <pageSetup paperSize="9" scale="48"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view="pageBreakPreview" zoomScaleNormal="70" topLeftCell="B1" workbookViewId="0">
      <selection activeCell="N1" sqref="N1"/>
    </sheetView>
  </sheetViews>
  <sheetFormatPr defaultColWidth="9.13333333333333" defaultRowHeight="14.25" customHeight="1"/>
  <cols>
    <col min="1" max="1" width="31.425" customWidth="1"/>
    <col min="2" max="2" width="21.7083333333333" customWidth="1"/>
    <col min="3" max="3" width="26.7083333333333" customWidth="1"/>
    <col min="4" max="14" width="16.6" customWidth="1"/>
  </cols>
  <sheetData>
    <row r="1" ht="13.5" customHeight="1" spans="1:14">
      <c r="A1" s="62"/>
      <c r="B1" s="62"/>
      <c r="C1" s="62"/>
      <c r="D1" s="62"/>
      <c r="E1" s="62"/>
      <c r="F1" s="62"/>
      <c r="G1" s="62"/>
      <c r="H1" s="66"/>
      <c r="I1" s="62"/>
      <c r="J1" s="62"/>
      <c r="K1" s="62"/>
      <c r="L1" s="57"/>
      <c r="M1" s="67"/>
      <c r="N1" s="68" t="s">
        <v>320</v>
      </c>
    </row>
    <row r="2" ht="27.75" customHeight="1" spans="1:14">
      <c r="A2" s="58" t="s">
        <v>321</v>
      </c>
      <c r="B2" s="69"/>
      <c r="C2" s="69"/>
      <c r="D2" s="69"/>
      <c r="E2" s="69"/>
      <c r="F2" s="69"/>
      <c r="G2" s="69"/>
      <c r="H2" s="70"/>
      <c r="I2" s="69"/>
      <c r="J2" s="69"/>
      <c r="K2" s="69"/>
      <c r="L2" s="47"/>
      <c r="M2" s="70"/>
      <c r="N2" s="69"/>
    </row>
    <row r="3" ht="18.75" customHeight="1" spans="1:14">
      <c r="A3" s="59" t="str">
        <f>"单位名称："&amp;"云南国际经济技术交流中心（昆明经验交流中心、UNDP扶贫项目专家工作站）"</f>
        <v>单位名称：云南国际经济技术交流中心（昆明经验交流中心、UNDP扶贫项目专家工作站）</v>
      </c>
      <c r="B3" s="60"/>
      <c r="C3" s="60"/>
      <c r="D3" s="60"/>
      <c r="E3" s="60"/>
      <c r="F3" s="60"/>
      <c r="G3" s="60"/>
      <c r="H3" s="66"/>
      <c r="I3" s="62"/>
      <c r="J3" s="62"/>
      <c r="K3" s="62"/>
      <c r="L3" s="63"/>
      <c r="M3" s="71"/>
      <c r="N3" s="72" t="s">
        <v>2</v>
      </c>
    </row>
    <row r="4" ht="26" customHeight="1" spans="1:14">
      <c r="A4" s="13" t="s">
        <v>295</v>
      </c>
      <c r="B4" s="73" t="s">
        <v>322</v>
      </c>
      <c r="C4" s="73" t="s">
        <v>323</v>
      </c>
      <c r="D4" s="74" t="s">
        <v>137</v>
      </c>
      <c r="E4" s="74"/>
      <c r="F4" s="74"/>
      <c r="G4" s="74"/>
      <c r="H4" s="75"/>
      <c r="I4" s="74"/>
      <c r="J4" s="74"/>
      <c r="K4" s="74"/>
      <c r="L4" s="76"/>
      <c r="M4" s="75"/>
      <c r="N4" s="77"/>
    </row>
    <row r="5" ht="26" customHeight="1" spans="1:14">
      <c r="A5" s="23"/>
      <c r="B5" s="78"/>
      <c r="C5" s="78"/>
      <c r="D5" s="78" t="s">
        <v>30</v>
      </c>
      <c r="E5" s="78" t="s">
        <v>33</v>
      </c>
      <c r="F5" s="78" t="s">
        <v>301</v>
      </c>
      <c r="G5" s="78" t="s">
        <v>302</v>
      </c>
      <c r="H5" s="79" t="s">
        <v>303</v>
      </c>
      <c r="I5" s="80" t="s">
        <v>304</v>
      </c>
      <c r="J5" s="80"/>
      <c r="K5" s="80"/>
      <c r="L5" s="81"/>
      <c r="M5" s="82"/>
      <c r="N5" s="83"/>
    </row>
    <row r="6" ht="54" customHeight="1" spans="1:14">
      <c r="A6" s="25"/>
      <c r="B6" s="83"/>
      <c r="C6" s="83"/>
      <c r="D6" s="83"/>
      <c r="E6" s="83"/>
      <c r="F6" s="83"/>
      <c r="G6" s="83"/>
      <c r="H6" s="84"/>
      <c r="I6" s="83" t="s">
        <v>32</v>
      </c>
      <c r="J6" s="83" t="s">
        <v>43</v>
      </c>
      <c r="K6" s="83" t="s">
        <v>144</v>
      </c>
      <c r="L6" s="85" t="s">
        <v>39</v>
      </c>
      <c r="M6" s="84" t="s">
        <v>40</v>
      </c>
      <c r="N6" s="83" t="s">
        <v>41</v>
      </c>
    </row>
    <row r="7" ht="34" customHeight="1" spans="1:14">
      <c r="A7" s="25">
        <v>1</v>
      </c>
      <c r="B7" s="83">
        <v>2</v>
      </c>
      <c r="C7" s="83">
        <v>3</v>
      </c>
      <c r="D7" s="84">
        <v>4</v>
      </c>
      <c r="E7" s="84">
        <v>5</v>
      </c>
      <c r="F7" s="84">
        <v>6</v>
      </c>
      <c r="G7" s="84">
        <v>7</v>
      </c>
      <c r="H7" s="84">
        <v>8</v>
      </c>
      <c r="I7" s="84">
        <v>9</v>
      </c>
      <c r="J7" s="84">
        <v>10</v>
      </c>
      <c r="K7" s="84">
        <v>11</v>
      </c>
      <c r="L7" s="84">
        <v>12</v>
      </c>
      <c r="M7" s="84">
        <v>13</v>
      </c>
      <c r="N7" s="84">
        <v>14</v>
      </c>
    </row>
    <row r="8" ht="34" customHeight="1" spans="1:14">
      <c r="A8" s="86"/>
      <c r="B8" s="87"/>
      <c r="C8" s="87"/>
      <c r="D8" s="88"/>
      <c r="E8" s="88"/>
      <c r="F8" s="88"/>
      <c r="G8" s="88"/>
      <c r="H8" s="88"/>
      <c r="I8" s="88"/>
      <c r="J8" s="88"/>
      <c r="K8" s="88"/>
      <c r="L8" s="89"/>
      <c r="M8" s="88"/>
      <c r="N8" s="88"/>
    </row>
    <row r="9" ht="34" customHeight="1" spans="1:14">
      <c r="A9" s="86"/>
      <c r="B9" s="87"/>
      <c r="C9" s="87"/>
      <c r="D9" s="88"/>
      <c r="E9" s="88"/>
      <c r="F9" s="88"/>
      <c r="G9" s="88"/>
      <c r="H9" s="88"/>
      <c r="I9" s="88"/>
      <c r="J9" s="88"/>
      <c r="K9" s="88"/>
      <c r="L9" s="89"/>
      <c r="M9" s="88"/>
      <c r="N9" s="88"/>
    </row>
    <row r="10" ht="34" customHeight="1" spans="1:14">
      <c r="A10" s="90" t="s">
        <v>97</v>
      </c>
      <c r="B10" s="91"/>
      <c r="C10" s="92"/>
      <c r="D10" s="88"/>
      <c r="E10" s="88"/>
      <c r="F10" s="88"/>
      <c r="G10" s="88"/>
      <c r="H10" s="88"/>
      <c r="I10" s="88"/>
      <c r="J10" s="88"/>
      <c r="K10" s="88"/>
      <c r="L10" s="89"/>
      <c r="M10" s="88"/>
      <c r="N10" s="88"/>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rintOptions horizontalCentered="1"/>
  <pageMargins left="0.751388888888889" right="0.751388888888889" top="1" bottom="1" header="0.5" footer="0.5"/>
  <pageSetup paperSize="9" scale="5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8"/>
  <sheetViews>
    <sheetView showZeros="0" view="pageBreakPreview" zoomScaleNormal="100" topLeftCell="K1" workbookViewId="0">
      <selection activeCell="X1" sqref="X1"/>
    </sheetView>
  </sheetViews>
  <sheetFormatPr defaultColWidth="9.13333333333333" defaultRowHeight="14.25" customHeight="1" outlineLevelRow="7"/>
  <cols>
    <col min="1" max="1" width="31.8666666666667" customWidth="1"/>
    <col min="2" max="15" width="17.175" customWidth="1"/>
    <col min="16" max="22" width="17.025" customWidth="1"/>
    <col min="23" max="23" width="17" customWidth="1"/>
    <col min="24" max="24" width="17.025" customWidth="1"/>
  </cols>
  <sheetData>
    <row r="1" ht="13.5" customHeight="1" spans="1:24">
      <c r="D1" s="56"/>
      <c r="W1" s="57"/>
      <c r="X1" s="1" t="s">
        <v>324</v>
      </c>
    </row>
    <row r="2" ht="27.75" customHeight="1" spans="1:24">
      <c r="A2" s="58" t="s">
        <v>325</v>
      </c>
      <c r="B2" s="29"/>
      <c r="C2" s="29"/>
      <c r="D2" s="29"/>
      <c r="E2" s="29"/>
      <c r="F2" s="29"/>
      <c r="G2" s="29"/>
      <c r="H2" s="29"/>
      <c r="I2" s="29"/>
      <c r="J2" s="29"/>
      <c r="K2" s="29"/>
      <c r="L2" s="29"/>
      <c r="M2" s="29"/>
      <c r="N2" s="29"/>
      <c r="O2" s="29"/>
      <c r="P2" s="29"/>
      <c r="Q2" s="29"/>
      <c r="R2" s="29"/>
      <c r="S2" s="29"/>
      <c r="T2" s="29"/>
      <c r="U2" s="29"/>
      <c r="V2" s="29"/>
      <c r="W2" s="29"/>
      <c r="X2" s="29"/>
    </row>
    <row r="3" ht="18" customHeight="1" spans="1:24">
      <c r="A3" s="59" t="str">
        <f>"单位名称："&amp;"云南国际经济技术交流中心（昆明经验交流中心、UNDP扶贫项目专家工作站）"</f>
        <v>单位名称：云南国际经济技术交流中心（昆明经验交流中心、UNDP扶贫项目专家工作站）</v>
      </c>
      <c r="B3" s="60"/>
      <c r="C3" s="60"/>
      <c r="D3" s="61"/>
      <c r="E3" s="62"/>
      <c r="F3" s="62"/>
      <c r="G3" s="62"/>
      <c r="H3" s="62"/>
      <c r="I3" s="62"/>
      <c r="W3" s="63"/>
      <c r="X3" s="63" t="s">
        <v>2</v>
      </c>
    </row>
    <row r="4" ht="27" customHeight="1" spans="1:24">
      <c r="A4" s="12" t="s">
        <v>326</v>
      </c>
      <c r="B4" s="8" t="s">
        <v>137</v>
      </c>
      <c r="C4" s="9"/>
      <c r="D4" s="9"/>
      <c r="E4" s="64" t="s">
        <v>327</v>
      </c>
      <c r="F4" s="64"/>
      <c r="G4" s="64"/>
      <c r="H4" s="64"/>
      <c r="I4" s="64"/>
      <c r="J4" s="64"/>
      <c r="K4" s="64"/>
      <c r="L4" s="64"/>
      <c r="M4" s="64"/>
      <c r="N4" s="64"/>
      <c r="O4" s="64"/>
      <c r="P4" s="64"/>
      <c r="Q4" s="64"/>
      <c r="R4" s="64"/>
      <c r="S4" s="64"/>
      <c r="T4" s="64"/>
      <c r="U4" s="64"/>
      <c r="V4" s="64"/>
      <c r="W4" s="64"/>
      <c r="X4" s="64"/>
    </row>
    <row r="5" ht="40.5" customHeight="1" spans="1:24">
      <c r="A5" s="26"/>
      <c r="B5" s="30" t="s">
        <v>30</v>
      </c>
      <c r="C5" s="13" t="s">
        <v>33</v>
      </c>
      <c r="D5" s="65" t="s">
        <v>328</v>
      </c>
      <c r="E5" s="64" t="s">
        <v>329</v>
      </c>
      <c r="F5" s="64" t="s">
        <v>330</v>
      </c>
      <c r="G5" s="64" t="s">
        <v>331</v>
      </c>
      <c r="H5" s="64" t="s">
        <v>332</v>
      </c>
      <c r="I5" s="64" t="s">
        <v>333</v>
      </c>
      <c r="J5" s="64" t="s">
        <v>334</v>
      </c>
      <c r="K5" s="64" t="s">
        <v>335</v>
      </c>
      <c r="L5" s="64" t="s">
        <v>336</v>
      </c>
      <c r="M5" s="64" t="s">
        <v>337</v>
      </c>
      <c r="N5" s="64" t="s">
        <v>338</v>
      </c>
      <c r="O5" s="64" t="s">
        <v>339</v>
      </c>
      <c r="P5" s="64" t="s">
        <v>340</v>
      </c>
      <c r="Q5" s="64" t="s">
        <v>341</v>
      </c>
      <c r="R5" s="64" t="s">
        <v>342</v>
      </c>
      <c r="S5" s="64" t="s">
        <v>343</v>
      </c>
      <c r="T5" s="64" t="s">
        <v>344</v>
      </c>
      <c r="U5" s="64" t="s">
        <v>345</v>
      </c>
      <c r="V5" s="64" t="s">
        <v>346</v>
      </c>
      <c r="W5" s="64" t="s">
        <v>347</v>
      </c>
      <c r="X5" s="64" t="s">
        <v>348</v>
      </c>
    </row>
    <row r="6" ht="33" customHeight="1" spans="1:24">
      <c r="A6" s="64">
        <v>1</v>
      </c>
      <c r="B6" s="64">
        <v>2</v>
      </c>
      <c r="C6" s="64">
        <v>3</v>
      </c>
      <c r="D6" s="8">
        <v>4</v>
      </c>
      <c r="E6" s="64">
        <v>5</v>
      </c>
      <c r="F6" s="64">
        <v>6</v>
      </c>
      <c r="G6" s="64">
        <v>7</v>
      </c>
      <c r="H6" s="8">
        <v>8</v>
      </c>
      <c r="I6" s="64">
        <v>9</v>
      </c>
      <c r="J6" s="64">
        <v>10</v>
      </c>
      <c r="K6" s="64">
        <v>11</v>
      </c>
      <c r="L6" s="8">
        <v>12</v>
      </c>
      <c r="M6" s="64">
        <v>13</v>
      </c>
      <c r="N6" s="64">
        <v>14</v>
      </c>
      <c r="O6" s="64">
        <v>15</v>
      </c>
      <c r="P6" s="8">
        <v>16</v>
      </c>
      <c r="Q6" s="64">
        <v>17</v>
      </c>
      <c r="R6" s="64">
        <v>18</v>
      </c>
      <c r="S6" s="64">
        <v>19</v>
      </c>
      <c r="T6" s="8">
        <v>20</v>
      </c>
      <c r="U6" s="8">
        <v>21</v>
      </c>
      <c r="V6" s="8">
        <v>22</v>
      </c>
      <c r="W6" s="64">
        <v>23</v>
      </c>
      <c r="X6" s="64">
        <v>24</v>
      </c>
    </row>
    <row r="7" ht="33" customHeight="1" spans="1:24">
      <c r="A7" s="32"/>
      <c r="B7" s="18"/>
      <c r="C7" s="18"/>
      <c r="D7" s="18"/>
      <c r="E7" s="18"/>
      <c r="F7" s="18"/>
      <c r="G7" s="18"/>
      <c r="H7" s="18"/>
      <c r="I7" s="18"/>
      <c r="J7" s="18"/>
      <c r="K7" s="18"/>
      <c r="L7" s="18"/>
      <c r="M7" s="18"/>
      <c r="N7" s="18"/>
      <c r="O7" s="18"/>
      <c r="P7" s="18"/>
      <c r="Q7" s="18"/>
      <c r="R7" s="18"/>
      <c r="S7" s="18"/>
      <c r="T7" s="18"/>
      <c r="U7" s="18"/>
      <c r="V7" s="18"/>
      <c r="W7" s="19"/>
      <c r="X7" s="18"/>
    </row>
    <row r="8" ht="33" customHeight="1" spans="1:24">
      <c r="A8" s="32"/>
      <c r="B8" s="18"/>
      <c r="C8" s="18"/>
      <c r="D8" s="18"/>
      <c r="E8" s="18"/>
      <c r="F8" s="18"/>
      <c r="G8" s="18"/>
      <c r="H8" s="18"/>
      <c r="I8" s="18"/>
      <c r="J8" s="18"/>
      <c r="K8" s="18"/>
      <c r="L8" s="18"/>
      <c r="M8" s="18"/>
      <c r="N8" s="18"/>
      <c r="O8" s="18"/>
      <c r="P8" s="18"/>
      <c r="Q8" s="18"/>
      <c r="R8" s="18"/>
      <c r="S8" s="18"/>
      <c r="T8" s="18"/>
      <c r="U8" s="18"/>
      <c r="V8" s="18"/>
      <c r="W8" s="19"/>
      <c r="X8" s="18"/>
    </row>
  </sheetData>
  <mergeCells count="5">
    <mergeCell ref="A2:X2"/>
    <mergeCell ref="A3:I3"/>
    <mergeCell ref="B4:D4"/>
    <mergeCell ref="E4:X4"/>
    <mergeCell ref="A4:A5"/>
  </mergeCells>
  <printOptions horizontalCentered="1"/>
  <pageMargins left="0.751388888888889" right="0.751388888888889" top="1" bottom="1" header="0.5" footer="0.5"/>
  <pageSetup paperSize="9" scale="31"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
  <sheetViews>
    <sheetView showZeros="0" view="pageBreakPreview" zoomScaleNormal="100" workbookViewId="0">
      <selection activeCell="J1" sqref="J1"/>
    </sheetView>
  </sheetViews>
  <sheetFormatPr defaultColWidth="9.13333333333333" defaultRowHeight="12" customHeight="1" outlineLevelRow="6"/>
  <cols>
    <col min="1" max="1" width="28.9666666666667"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1" t="s">
        <v>349</v>
      </c>
    </row>
    <row r="2" ht="28.5" customHeight="1" spans="1:10">
      <c r="A2" s="46" t="s">
        <v>350</v>
      </c>
      <c r="B2" s="29"/>
      <c r="C2" s="29"/>
      <c r="D2" s="29"/>
      <c r="E2" s="29"/>
      <c r="F2" s="47"/>
      <c r="G2" s="29"/>
      <c r="H2" s="47"/>
      <c r="I2" s="47"/>
      <c r="J2" s="29"/>
    </row>
    <row r="3" ht="17.25" customHeight="1" spans="1:10">
      <c r="A3" s="3" t="str">
        <f>"单位名称："&amp;"云南国际经济技术交流中心（昆明经验交流中心、UNDP扶贫项目专家工作站）"</f>
        <v>单位名称：云南国际经济技术交流中心（昆明经验交流中心、UNDP扶贫项目专家工作站）</v>
      </c>
    </row>
    <row r="4" ht="44.25" customHeight="1" spans="1:10">
      <c r="A4" s="48" t="s">
        <v>223</v>
      </c>
      <c r="B4" s="48" t="s">
        <v>224</v>
      </c>
      <c r="C4" s="48" t="s">
        <v>225</v>
      </c>
      <c r="D4" s="48" t="s">
        <v>226</v>
      </c>
      <c r="E4" s="48" t="s">
        <v>227</v>
      </c>
      <c r="F4" s="49" t="s">
        <v>228</v>
      </c>
      <c r="G4" s="48" t="s">
        <v>229</v>
      </c>
      <c r="H4" s="49" t="s">
        <v>230</v>
      </c>
      <c r="I4" s="49" t="s">
        <v>231</v>
      </c>
      <c r="J4" s="48" t="s">
        <v>232</v>
      </c>
    </row>
    <row r="5" ht="14.25" customHeight="1" spans="1:10">
      <c r="A5" s="48">
        <v>1</v>
      </c>
      <c r="B5" s="48">
        <v>2</v>
      </c>
      <c r="C5" s="48">
        <v>3</v>
      </c>
      <c r="D5" s="48">
        <v>4</v>
      </c>
      <c r="E5" s="48">
        <v>5</v>
      </c>
      <c r="F5" s="49">
        <v>6</v>
      </c>
      <c r="G5" s="48">
        <v>7</v>
      </c>
      <c r="H5" s="49">
        <v>8</v>
      </c>
      <c r="I5" s="49">
        <v>9</v>
      </c>
      <c r="J5" s="48">
        <v>10</v>
      </c>
    </row>
    <row r="6" ht="21.8" customHeight="1" spans="1:10">
      <c r="A6" s="50"/>
      <c r="B6" s="51"/>
      <c r="C6" s="51"/>
      <c r="D6" s="51"/>
      <c r="E6" s="52"/>
      <c r="F6" s="53"/>
      <c r="G6" s="52"/>
      <c r="H6" s="53"/>
      <c r="I6" s="53"/>
      <c r="J6" s="52"/>
    </row>
    <row r="7" ht="60.8" customHeight="1" spans="1:10">
      <c r="A7" s="50"/>
      <c r="B7" s="54"/>
      <c r="C7" s="54"/>
      <c r="D7" s="54"/>
      <c r="E7" s="50"/>
      <c r="F7" s="54"/>
      <c r="G7" s="50"/>
      <c r="H7" s="54"/>
      <c r="I7" s="54"/>
      <c r="J7" s="55"/>
    </row>
  </sheetData>
  <mergeCells count="2">
    <mergeCell ref="A2:J2"/>
    <mergeCell ref="A3:H3"/>
  </mergeCells>
  <printOptions horizontalCentered="1"/>
  <pageMargins left="0.751388888888889" right="0.751388888888889" top="1" bottom="1" header="0.5" footer="0.5"/>
  <pageSetup paperSize="9" scale="65"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1"/>
  <sheetViews>
    <sheetView showZeros="0" view="pageBreakPreview" zoomScaleNormal="100" workbookViewId="0">
      <selection activeCell="C4" sqref="C4:C5"/>
    </sheetView>
  </sheetViews>
  <sheetFormatPr defaultColWidth="8.85833333333333" defaultRowHeight="15" customHeight="1" outlineLevelCol="7"/>
  <cols>
    <col min="1" max="1" width="36.025" customWidth="1"/>
    <col min="2" max="2" width="19.7333333333333" customWidth="1"/>
    <col min="3" max="3" width="33.3166666666667" customWidth="1"/>
    <col min="4" max="4" width="34.7333333333333" customWidth="1"/>
    <col min="5" max="5" width="14.4583333333333" customWidth="1"/>
    <col min="6" max="6" width="17.175" customWidth="1"/>
    <col min="7" max="7" width="17.3166666666667" customWidth="1"/>
    <col min="8" max="8" width="28.3166666666667" customWidth="1"/>
  </cols>
  <sheetData>
    <row r="1" ht="18.75" customHeight="1" spans="1:8">
      <c r="A1" s="36"/>
      <c r="B1" s="36"/>
      <c r="C1" s="36"/>
      <c r="D1" s="36"/>
      <c r="E1" s="36"/>
      <c r="F1" s="36"/>
      <c r="G1" s="36"/>
      <c r="H1" s="37" t="s">
        <v>351</v>
      </c>
    </row>
    <row r="2" ht="30.65" customHeight="1" spans="1:8">
      <c r="A2" s="38" t="s">
        <v>352</v>
      </c>
      <c r="B2" s="38"/>
      <c r="C2" s="38"/>
      <c r="D2" s="38"/>
      <c r="E2" s="38"/>
      <c r="F2" s="38"/>
      <c r="G2" s="38"/>
      <c r="H2" s="38"/>
    </row>
    <row r="3" ht="33" customHeight="1" spans="1:8">
      <c r="A3" s="36" t="str">
        <f>"单位名称："&amp;"云南国际经济技术交流中心（昆明经验交流中心、UNDP扶贫项目专家工作站）"</f>
        <v>单位名称：云南国际经济技术交流中心（昆明经验交流中心、UNDP扶贫项目专家工作站）</v>
      </c>
      <c r="B3" s="36"/>
      <c r="C3" s="36"/>
      <c r="D3" s="36"/>
      <c r="E3" s="36"/>
      <c r="F3" s="36"/>
      <c r="G3" s="36"/>
      <c r="H3" s="36"/>
    </row>
    <row r="4" ht="18.75" customHeight="1" spans="1:8">
      <c r="A4" s="39" t="s">
        <v>130</v>
      </c>
      <c r="B4" s="39" t="s">
        <v>353</v>
      </c>
      <c r="C4" s="39" t="s">
        <v>354</v>
      </c>
      <c r="D4" s="39" t="s">
        <v>355</v>
      </c>
      <c r="E4" s="39" t="s">
        <v>356</v>
      </c>
      <c r="F4" s="39" t="s">
        <v>357</v>
      </c>
      <c r="G4" s="39"/>
      <c r="H4" s="39"/>
    </row>
    <row r="5" ht="18.75" customHeight="1" spans="1:8">
      <c r="A5" s="39"/>
      <c r="B5" s="39"/>
      <c r="C5" s="39"/>
      <c r="D5" s="39"/>
      <c r="E5" s="39"/>
      <c r="F5" s="39" t="s">
        <v>299</v>
      </c>
      <c r="G5" s="39" t="s">
        <v>358</v>
      </c>
      <c r="H5" s="39" t="s">
        <v>359</v>
      </c>
    </row>
    <row r="6" ht="18.75" customHeight="1" spans="1:8">
      <c r="A6" s="40" t="s">
        <v>114</v>
      </c>
      <c r="B6" s="40" t="s">
        <v>115</v>
      </c>
      <c r="C6" s="40" t="s">
        <v>116</v>
      </c>
      <c r="D6" s="40" t="s">
        <v>117</v>
      </c>
      <c r="E6" s="40" t="s">
        <v>118</v>
      </c>
      <c r="F6" s="40" t="s">
        <v>119</v>
      </c>
      <c r="G6" s="40" t="s">
        <v>360</v>
      </c>
      <c r="H6" s="40" t="s">
        <v>361</v>
      </c>
    </row>
    <row r="7" ht="39" customHeight="1" spans="1:8">
      <c r="A7" s="41" t="s">
        <v>45</v>
      </c>
      <c r="B7" s="41" t="s">
        <v>362</v>
      </c>
      <c r="C7" s="41" t="s">
        <v>312</v>
      </c>
      <c r="D7" s="41" t="s">
        <v>311</v>
      </c>
      <c r="E7" s="39" t="s">
        <v>363</v>
      </c>
      <c r="F7" s="42">
        <v>3</v>
      </c>
      <c r="G7" s="43">
        <v>9000</v>
      </c>
      <c r="H7" s="43">
        <v>27000</v>
      </c>
    </row>
    <row r="8" ht="39" customHeight="1" spans="1:8">
      <c r="A8" s="41" t="s">
        <v>45</v>
      </c>
      <c r="B8" s="41" t="s">
        <v>362</v>
      </c>
      <c r="C8" s="41" t="s">
        <v>314</v>
      </c>
      <c r="D8" s="41" t="s">
        <v>364</v>
      </c>
      <c r="E8" s="39" t="s">
        <v>310</v>
      </c>
      <c r="F8" s="42">
        <v>1</v>
      </c>
      <c r="G8" s="43">
        <v>20000</v>
      </c>
      <c r="H8" s="43">
        <v>20000</v>
      </c>
    </row>
    <row r="9" ht="39" customHeight="1" spans="1:8">
      <c r="A9" s="41" t="s">
        <v>45</v>
      </c>
      <c r="B9" s="41" t="s">
        <v>362</v>
      </c>
      <c r="C9" s="41" t="s">
        <v>309</v>
      </c>
      <c r="D9" s="41" t="s">
        <v>308</v>
      </c>
      <c r="E9" s="39" t="s">
        <v>310</v>
      </c>
      <c r="F9" s="42">
        <v>1</v>
      </c>
      <c r="G9" s="43">
        <v>15000</v>
      </c>
      <c r="H9" s="43">
        <v>15000</v>
      </c>
    </row>
    <row r="10" ht="20.15" customHeight="1" spans="1:8">
      <c r="A10" s="39" t="s">
        <v>30</v>
      </c>
      <c r="B10" s="39"/>
      <c r="C10" s="39"/>
      <c r="D10" s="39"/>
      <c r="E10" s="39"/>
      <c r="F10" s="42">
        <v>5</v>
      </c>
      <c r="G10" s="43"/>
      <c r="H10" s="43">
        <v>62000</v>
      </c>
    </row>
    <row r="11" ht="19.5" customHeight="1" spans="1:8">
      <c r="A11" s="41" t="s">
        <v>365</v>
      </c>
      <c r="B11" s="41"/>
      <c r="C11" s="41"/>
      <c r="D11" s="41"/>
      <c r="E11" s="41"/>
      <c r="F11" s="44"/>
      <c r="G11" s="45"/>
      <c r="H11" s="45"/>
    </row>
  </sheetData>
  <mergeCells count="9">
    <mergeCell ref="A2:H2"/>
    <mergeCell ref="F4:H4"/>
    <mergeCell ref="A10:E10"/>
    <mergeCell ref="A11:H11"/>
    <mergeCell ref="A4:A5"/>
    <mergeCell ref="B4:B5"/>
    <mergeCell ref="C4:C5"/>
    <mergeCell ref="D4:D5"/>
    <mergeCell ref="E4:E5"/>
  </mergeCells>
  <printOptions horizontalCentered="1"/>
  <pageMargins left="0.751388888888889" right="0.751388888888889" top="1" bottom="1" header="0.5" footer="0.5"/>
  <pageSetup paperSize="9" scale="65"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view="pageBreakPreview" zoomScaleNormal="100" workbookViewId="0">
      <selection activeCell="G30" sqref="G30"/>
    </sheetView>
  </sheetViews>
  <sheetFormatPr defaultColWidth="9.13333333333333" defaultRowHeight="14.25" customHeight="1"/>
  <cols>
    <col min="1" max="1" width="16.3166666666667" customWidth="1"/>
    <col min="2" max="2" width="29.025" customWidth="1"/>
    <col min="3" max="3" width="23.8583333333333" customWidth="1"/>
    <col min="4" max="7" width="19.6" customWidth="1"/>
    <col min="8" max="8" width="15.425" customWidth="1"/>
    <col min="9" max="11" width="19.6" customWidth="1"/>
  </cols>
  <sheetData>
    <row r="1" ht="13.5" customHeight="1" spans="1:11">
      <c r="D1" s="22"/>
      <c r="E1" s="22"/>
      <c r="F1" s="22"/>
      <c r="G1" s="22"/>
      <c r="K1" s="1" t="s">
        <v>366</v>
      </c>
    </row>
    <row r="2" ht="27.75" customHeight="1" spans="1:11">
      <c r="A2" s="29" t="s">
        <v>367</v>
      </c>
      <c r="B2" s="29"/>
      <c r="C2" s="29"/>
      <c r="D2" s="29"/>
      <c r="E2" s="29"/>
      <c r="F2" s="29"/>
      <c r="G2" s="29"/>
      <c r="H2" s="29"/>
      <c r="I2" s="29"/>
      <c r="J2" s="29"/>
      <c r="K2" s="29"/>
    </row>
    <row r="3" ht="13.5" customHeight="1" spans="1:11">
      <c r="A3" s="3" t="str">
        <f>"单位名称："&amp;"云南国际经济技术交流中心（昆明经验交流中心、UNDP扶贫项目专家工作站）"</f>
        <v>单位名称：云南国际经济技术交流中心（昆明经验交流中心、UNDP扶贫项目专家工作站）</v>
      </c>
      <c r="B3" s="4"/>
      <c r="C3" s="4"/>
      <c r="D3" s="4"/>
      <c r="E3" s="4"/>
      <c r="F3" s="4"/>
      <c r="G3" s="4"/>
      <c r="H3" s="5"/>
      <c r="I3" s="5"/>
      <c r="J3" s="5"/>
      <c r="K3" s="6" t="s">
        <v>2</v>
      </c>
    </row>
    <row r="4" ht="21.75" customHeight="1" spans="1:11">
      <c r="A4" s="7" t="s">
        <v>190</v>
      </c>
      <c r="B4" s="7" t="s">
        <v>132</v>
      </c>
      <c r="C4" s="7" t="s">
        <v>191</v>
      </c>
      <c r="D4" s="13" t="s">
        <v>133</v>
      </c>
      <c r="E4" s="13" t="s">
        <v>134</v>
      </c>
      <c r="F4" s="13" t="s">
        <v>135</v>
      </c>
      <c r="G4" s="13" t="s">
        <v>136</v>
      </c>
      <c r="H4" s="12" t="s">
        <v>30</v>
      </c>
      <c r="I4" s="8" t="s">
        <v>368</v>
      </c>
      <c r="J4" s="9"/>
      <c r="K4" s="10"/>
    </row>
    <row r="5" ht="21.75" customHeight="1" spans="1:11">
      <c r="A5" s="11"/>
      <c r="B5" s="11"/>
      <c r="C5" s="11"/>
      <c r="D5" s="23"/>
      <c r="E5" s="23"/>
      <c r="F5" s="23"/>
      <c r="G5" s="23"/>
      <c r="H5" s="30"/>
      <c r="I5" s="13" t="s">
        <v>33</v>
      </c>
      <c r="J5" s="13" t="s">
        <v>34</v>
      </c>
      <c r="K5" s="13" t="s">
        <v>35</v>
      </c>
    </row>
    <row r="6" ht="40.5" customHeight="1" spans="1:11">
      <c r="A6" s="24"/>
      <c r="B6" s="24"/>
      <c r="C6" s="24"/>
      <c r="D6" s="25"/>
      <c r="E6" s="25"/>
      <c r="F6" s="25"/>
      <c r="G6" s="25"/>
      <c r="H6" s="26"/>
      <c r="I6" s="25" t="s">
        <v>32</v>
      </c>
      <c r="J6" s="25"/>
      <c r="K6" s="25"/>
    </row>
    <row r="7" ht="15" customHeight="1" spans="1:11">
      <c r="A7" s="27">
        <v>1</v>
      </c>
      <c r="B7" s="27">
        <v>2</v>
      </c>
      <c r="C7" s="27">
        <v>3</v>
      </c>
      <c r="D7" s="27">
        <v>4</v>
      </c>
      <c r="E7" s="27">
        <v>5</v>
      </c>
      <c r="F7" s="27">
        <v>6</v>
      </c>
      <c r="G7" s="27">
        <v>7</v>
      </c>
      <c r="H7" s="27">
        <v>8</v>
      </c>
      <c r="I7" s="27">
        <v>9</v>
      </c>
      <c r="J7" s="31">
        <v>10</v>
      </c>
      <c r="K7" s="31">
        <v>11</v>
      </c>
    </row>
    <row r="8" ht="30.65" customHeight="1" spans="1:11">
      <c r="A8" s="32"/>
      <c r="B8" s="16"/>
      <c r="C8" s="32"/>
      <c r="D8" s="32"/>
      <c r="E8" s="32"/>
      <c r="F8" s="32"/>
      <c r="G8" s="32"/>
      <c r="H8" s="18"/>
      <c r="I8" s="18"/>
      <c r="J8" s="18"/>
      <c r="K8" s="18"/>
    </row>
    <row r="9" ht="30.65" customHeight="1" spans="1:11">
      <c r="A9" s="16"/>
      <c r="B9" s="16"/>
      <c r="C9" s="16"/>
      <c r="D9" s="16"/>
      <c r="E9" s="16"/>
      <c r="F9" s="16"/>
      <c r="G9" s="16"/>
      <c r="H9" s="18"/>
      <c r="I9" s="18"/>
      <c r="J9" s="18"/>
      <c r="K9" s="18"/>
    </row>
    <row r="10" ht="18.75" customHeight="1" spans="1:11">
      <c r="A10" s="33" t="s">
        <v>97</v>
      </c>
      <c r="B10" s="34"/>
      <c r="C10" s="34"/>
      <c r="D10" s="34"/>
      <c r="E10" s="34"/>
      <c r="F10" s="34"/>
      <c r="G10" s="35"/>
      <c r="H10" s="18"/>
      <c r="I10" s="18"/>
      <c r="J10" s="18"/>
      <c r="K10" s="18"/>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751388888888889" right="0.751388888888889" top="1" bottom="1" header="0.5" footer="0.5"/>
  <pageSetup paperSize="9" scale="5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0"/>
  <sheetViews>
    <sheetView showZeros="0" view="pageBreakPreview" zoomScaleNormal="100" workbookViewId="0">
      <selection activeCell="F18" sqref="F18"/>
    </sheetView>
  </sheetViews>
  <sheetFormatPr defaultColWidth="9.13333333333333" defaultRowHeight="14.25" customHeight="1" outlineLevelCol="6"/>
  <cols>
    <col min="1" max="1" width="37.7333333333333" customWidth="1"/>
    <col min="2" max="2" width="28" customWidth="1"/>
    <col min="3" max="3" width="37.6" customWidth="1"/>
    <col min="4" max="4" width="17.025" customWidth="1"/>
    <col min="5" max="7" width="27.025" customWidth="1"/>
  </cols>
  <sheetData>
    <row r="1" ht="13.5" customHeight="1" spans="1:7">
      <c r="D1" s="22"/>
      <c r="G1" s="1" t="s">
        <v>369</v>
      </c>
    </row>
    <row r="2" ht="27.75" customHeight="1" spans="1:7">
      <c r="A2" s="2" t="s">
        <v>370</v>
      </c>
      <c r="B2" s="2"/>
      <c r="C2" s="2"/>
      <c r="D2" s="2"/>
      <c r="E2" s="2"/>
      <c r="F2" s="2"/>
      <c r="G2" s="2"/>
    </row>
    <row r="3" ht="13.5" customHeight="1" spans="1:7">
      <c r="A3" s="3" t="str">
        <f>"单位名称："&amp;"云南国际经济技术交流中心（昆明经验交流中心、UNDP扶贫项目专家工作站）"</f>
        <v>单位名称：云南国际经济技术交流中心（昆明经验交流中心、UNDP扶贫项目专家工作站）</v>
      </c>
      <c r="B3" s="4"/>
      <c r="C3" s="4"/>
      <c r="D3" s="4"/>
      <c r="E3" s="5"/>
      <c r="F3" s="5"/>
      <c r="G3" s="6" t="s">
        <v>2</v>
      </c>
    </row>
    <row r="4" ht="21.75" customHeight="1" spans="1:7">
      <c r="A4" s="7" t="s">
        <v>191</v>
      </c>
      <c r="B4" s="7" t="s">
        <v>190</v>
      </c>
      <c r="C4" s="7" t="s">
        <v>132</v>
      </c>
      <c r="D4" s="13" t="s">
        <v>371</v>
      </c>
      <c r="E4" s="8" t="s">
        <v>33</v>
      </c>
      <c r="F4" s="9"/>
      <c r="G4" s="10"/>
    </row>
    <row r="5" ht="21.75" customHeight="1" spans="1:7">
      <c r="A5" s="11"/>
      <c r="B5" s="11"/>
      <c r="C5" s="11"/>
      <c r="D5" s="23"/>
      <c r="E5" s="12" t="s">
        <v>372</v>
      </c>
      <c r="F5" s="13" t="s">
        <v>373</v>
      </c>
      <c r="G5" s="13" t="s">
        <v>374</v>
      </c>
    </row>
    <row r="6" ht="40.5" customHeight="1" spans="1:7">
      <c r="A6" s="24"/>
      <c r="B6" s="24"/>
      <c r="C6" s="24"/>
      <c r="D6" s="25"/>
      <c r="E6" s="26"/>
      <c r="F6" s="25" t="s">
        <v>32</v>
      </c>
      <c r="G6" s="25"/>
    </row>
    <row r="7" ht="15" customHeight="1" spans="1:7">
      <c r="A7" s="27">
        <v>1</v>
      </c>
      <c r="B7" s="27">
        <v>2</v>
      </c>
      <c r="C7" s="27">
        <v>3</v>
      </c>
      <c r="D7" s="27">
        <v>4</v>
      </c>
      <c r="E7" s="27">
        <v>5</v>
      </c>
      <c r="F7" s="27">
        <v>6</v>
      </c>
      <c r="G7" s="27">
        <v>7</v>
      </c>
    </row>
    <row r="8" ht="29.9" customHeight="1" spans="1:7">
      <c r="A8" s="16"/>
      <c r="B8" s="17"/>
      <c r="C8" s="17"/>
      <c r="D8" s="16"/>
      <c r="E8" s="18"/>
      <c r="F8" s="18"/>
      <c r="G8" s="18"/>
    </row>
    <row r="9" ht="29.9" customHeight="1" spans="1:7">
      <c r="A9" s="16"/>
      <c r="B9" s="16"/>
      <c r="C9" s="16"/>
      <c r="D9" s="16"/>
      <c r="E9" s="18"/>
      <c r="F9" s="18"/>
      <c r="G9" s="18"/>
    </row>
    <row r="10" ht="18.75" customHeight="1" spans="1:7">
      <c r="A10" s="20" t="s">
        <v>30</v>
      </c>
      <c r="B10" s="21" t="s">
        <v>375</v>
      </c>
      <c r="C10" s="21"/>
      <c r="D10" s="28"/>
      <c r="E10" s="18"/>
      <c r="F10" s="18"/>
      <c r="G10" s="18"/>
    </row>
  </sheetData>
  <mergeCells count="11">
    <mergeCell ref="A2:G2"/>
    <mergeCell ref="A3:D3"/>
    <mergeCell ref="E4:G4"/>
    <mergeCell ref="A10:D10"/>
    <mergeCell ref="A4:A6"/>
    <mergeCell ref="B4:B6"/>
    <mergeCell ref="C4:C6"/>
    <mergeCell ref="D4:D6"/>
    <mergeCell ref="E5:E6"/>
    <mergeCell ref="F5:F6"/>
    <mergeCell ref="G5:G6"/>
  </mergeCells>
  <pageMargins left="0.751388888888889" right="0.751388888888889" top="1" bottom="1" header="0.5" footer="0.5"/>
  <pageSetup paperSize="9" scale="65"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D16" sqref="D16"/>
    </sheetView>
  </sheetViews>
  <sheetFormatPr defaultColWidth="9.13333333333333" defaultRowHeight="14.25" customHeight="1" outlineLevelCol="5"/>
  <cols>
    <col min="1" max="1" width="37.7333333333333" customWidth="1"/>
    <col min="2" max="2" width="37.6" customWidth="1"/>
    <col min="3" max="3" width="27.025" customWidth="1"/>
    <col min="4" max="4" width="27" customWidth="1"/>
    <col min="5" max="6" width="27.025" customWidth="1"/>
  </cols>
  <sheetData>
    <row r="1" ht="13.5" customHeight="1" spans="1:6">
      <c r="F1" s="1" t="s">
        <v>376</v>
      </c>
    </row>
    <row r="2" ht="27.75" customHeight="1" spans="1:6">
      <c r="A2" s="2" t="s">
        <v>377</v>
      </c>
      <c r="B2" s="2"/>
      <c r="C2" s="2"/>
      <c r="D2" s="2"/>
      <c r="E2" s="2"/>
      <c r="F2" s="2"/>
    </row>
    <row r="3" ht="13.5" customHeight="1" spans="1:6">
      <c r="A3" s="3" t="str">
        <f>"单位名称："&amp;"云南国际经济技术交流中心（昆明经验交流中心、UNDP扶贫项目专家工作站）"</f>
        <v>单位名称：云南国际经济技术交流中心（昆明经验交流中心、UNDP扶贫项目专家工作站）</v>
      </c>
      <c r="B3" s="4"/>
      <c r="C3" s="5"/>
      <c r="D3" s="5"/>
      <c r="E3" s="5"/>
      <c r="F3" s="6" t="s">
        <v>2</v>
      </c>
    </row>
    <row r="4" ht="21.75" customHeight="1" spans="1:6">
      <c r="A4" s="7" t="s">
        <v>191</v>
      </c>
      <c r="B4" s="7" t="s">
        <v>132</v>
      </c>
      <c r="C4" s="8" t="s">
        <v>33</v>
      </c>
      <c r="D4" s="9"/>
      <c r="E4" s="9"/>
      <c r="F4" s="10"/>
    </row>
    <row r="5" ht="21.75" customHeight="1" spans="1:6">
      <c r="A5" s="11"/>
      <c r="B5" s="11"/>
      <c r="C5" s="12" t="s">
        <v>30</v>
      </c>
      <c r="D5" s="12" t="s">
        <v>372</v>
      </c>
      <c r="E5" s="13" t="s">
        <v>373</v>
      </c>
      <c r="F5" s="13" t="s">
        <v>374</v>
      </c>
    </row>
    <row r="6" ht="15" customHeight="1" spans="1:6">
      <c r="A6" s="14">
        <v>1</v>
      </c>
      <c r="B6" s="14">
        <v>2</v>
      </c>
      <c r="C6" s="15" t="s">
        <v>378</v>
      </c>
      <c r="D6" s="14">
        <v>4</v>
      </c>
      <c r="E6" s="14">
        <v>5</v>
      </c>
      <c r="F6" s="14">
        <v>6</v>
      </c>
    </row>
    <row r="7" ht="29.9" customHeight="1" spans="1:6">
      <c r="A7" s="16"/>
      <c r="B7" s="17"/>
      <c r="C7" s="18"/>
      <c r="D7" s="19"/>
      <c r="E7" s="18"/>
      <c r="F7" s="18"/>
    </row>
    <row r="8" ht="29.9" customHeight="1" spans="1:6">
      <c r="A8" s="16"/>
      <c r="B8" s="16"/>
      <c r="C8" s="18"/>
      <c r="D8" s="19"/>
      <c r="E8" s="18"/>
      <c r="F8" s="18"/>
    </row>
    <row r="9" ht="21.95" customHeight="1" spans="1:6">
      <c r="A9" s="20" t="s">
        <v>30</v>
      </c>
      <c r="B9" s="21"/>
      <c r="C9" s="18"/>
      <c r="D9" s="19"/>
      <c r="E9" s="18"/>
      <c r="F9" s="18"/>
    </row>
  </sheetData>
  <mergeCells count="6">
    <mergeCell ref="A2:F2"/>
    <mergeCell ref="A3:B3"/>
    <mergeCell ref="C4:F4"/>
    <mergeCell ref="A9:B9"/>
    <mergeCell ref="A4:A5"/>
    <mergeCell ref="B4:B5"/>
  </mergeCells>
  <printOptions horizontalCentered="1"/>
  <pageMargins left="0.751388888888889" right="0.751388888888889" top="1" bottom="1" header="0.5" footer="0.5"/>
  <pageSetup paperSize="9" scale="7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view="pageBreakPreview" zoomScale="80" zoomScaleNormal="100" workbookViewId="0">
      <selection activeCell="E15" sqref="E15"/>
    </sheetView>
  </sheetViews>
  <sheetFormatPr defaultColWidth="8" defaultRowHeight="14.25" customHeight="1"/>
  <cols>
    <col min="1" max="1" width="21.1333333333333" customWidth="1"/>
    <col min="2" max="2" width="35.2833333333333" customWidth="1"/>
    <col min="3" max="19" width="16.175" customWidth="1"/>
  </cols>
  <sheetData>
    <row r="1" ht="12" customHeight="1" spans="1:19">
      <c r="A1" s="148"/>
      <c r="J1" s="149"/>
      <c r="R1" s="1" t="s">
        <v>26</v>
      </c>
    </row>
    <row r="2" ht="36" customHeight="1" spans="1:19">
      <c r="A2" s="150" t="s">
        <v>27</v>
      </c>
      <c r="B2" s="29"/>
      <c r="C2" s="29"/>
      <c r="D2" s="29"/>
      <c r="E2" s="29"/>
      <c r="F2" s="29"/>
      <c r="G2" s="29"/>
      <c r="H2" s="29"/>
      <c r="I2" s="29"/>
      <c r="J2" s="47"/>
      <c r="K2" s="29"/>
      <c r="L2" s="29"/>
      <c r="M2" s="29"/>
      <c r="N2" s="29"/>
      <c r="O2" s="29"/>
      <c r="P2" s="29"/>
      <c r="Q2" s="29"/>
      <c r="R2" s="29"/>
      <c r="S2" s="29"/>
    </row>
    <row r="3" ht="20.25" customHeight="1" spans="1:19">
      <c r="A3" s="93" t="str">
        <f>"单位名称："&amp;"云南国际经济技术交流中心（昆明经验交流中心、UNDP扶贫项目专家工作站）"</f>
        <v>单位名称：云南国际经济技术交流中心（昆明经验交流中心、UNDP扶贫项目专家工作站）</v>
      </c>
      <c r="B3" s="5"/>
      <c r="C3" s="5"/>
      <c r="D3" s="5"/>
      <c r="E3" s="5"/>
      <c r="F3" s="5"/>
      <c r="G3" s="5"/>
      <c r="H3" s="5"/>
      <c r="I3" s="5"/>
      <c r="J3" s="151"/>
      <c r="K3" s="5"/>
      <c r="L3" s="5"/>
      <c r="M3" s="5"/>
      <c r="N3" s="6"/>
      <c r="O3" s="6"/>
      <c r="P3" s="6"/>
      <c r="Q3" s="6"/>
      <c r="R3" s="6" t="s">
        <v>2</v>
      </c>
      <c r="S3" s="6"/>
    </row>
    <row r="4" ht="23" customHeight="1" spans="1:19">
      <c r="A4" s="152" t="s">
        <v>28</v>
      </c>
      <c r="B4" s="153" t="s">
        <v>29</v>
      </c>
      <c r="C4" s="153" t="s">
        <v>30</v>
      </c>
      <c r="D4" s="154" t="s">
        <v>31</v>
      </c>
      <c r="E4" s="155"/>
      <c r="F4" s="155"/>
      <c r="G4" s="155"/>
      <c r="H4" s="155"/>
      <c r="I4" s="155"/>
      <c r="J4" s="156"/>
      <c r="K4" s="155"/>
      <c r="L4" s="155"/>
      <c r="M4" s="155"/>
      <c r="N4" s="157"/>
      <c r="O4" s="157" t="s">
        <v>20</v>
      </c>
      <c r="P4" s="157"/>
      <c r="Q4" s="157"/>
      <c r="R4" s="157"/>
      <c r="S4" s="157"/>
    </row>
    <row r="5" ht="23" customHeight="1" spans="1:19">
      <c r="A5" s="158"/>
      <c r="B5" s="159"/>
      <c r="C5" s="159"/>
      <c r="D5" s="159" t="s">
        <v>32</v>
      </c>
      <c r="E5" s="159" t="s">
        <v>33</v>
      </c>
      <c r="F5" s="159" t="s">
        <v>34</v>
      </c>
      <c r="G5" s="159" t="s">
        <v>35</v>
      </c>
      <c r="H5" s="159" t="s">
        <v>36</v>
      </c>
      <c r="I5" s="160" t="s">
        <v>37</v>
      </c>
      <c r="J5" s="161"/>
      <c r="K5" s="160" t="s">
        <v>38</v>
      </c>
      <c r="L5" s="160" t="s">
        <v>39</v>
      </c>
      <c r="M5" s="160" t="s">
        <v>40</v>
      </c>
      <c r="N5" s="162" t="s">
        <v>41</v>
      </c>
      <c r="O5" s="163" t="s">
        <v>32</v>
      </c>
      <c r="P5" s="163" t="s">
        <v>33</v>
      </c>
      <c r="Q5" s="163" t="s">
        <v>34</v>
      </c>
      <c r="R5" s="163" t="s">
        <v>35</v>
      </c>
      <c r="S5" s="163" t="s">
        <v>42</v>
      </c>
    </row>
    <row r="6" ht="29.25" customHeight="1" spans="1:19">
      <c r="A6" s="164"/>
      <c r="B6" s="165"/>
      <c r="C6" s="165"/>
      <c r="D6" s="165"/>
      <c r="E6" s="165"/>
      <c r="F6" s="165"/>
      <c r="G6" s="165"/>
      <c r="H6" s="165"/>
      <c r="I6" s="166" t="s">
        <v>32</v>
      </c>
      <c r="J6" s="166" t="s">
        <v>43</v>
      </c>
      <c r="K6" s="166" t="s">
        <v>38</v>
      </c>
      <c r="L6" s="166" t="s">
        <v>39</v>
      </c>
      <c r="M6" s="166" t="s">
        <v>40</v>
      </c>
      <c r="N6" s="166" t="s">
        <v>41</v>
      </c>
      <c r="O6" s="166"/>
      <c r="P6" s="166"/>
      <c r="Q6" s="166"/>
      <c r="R6" s="166"/>
      <c r="S6" s="166"/>
    </row>
    <row r="7" ht="33" customHeight="1" spans="1:19">
      <c r="A7" s="131">
        <v>1</v>
      </c>
      <c r="B7" s="27">
        <v>2</v>
      </c>
      <c r="C7" s="27">
        <v>3</v>
      </c>
      <c r="D7" s="27">
        <v>4</v>
      </c>
      <c r="E7" s="131">
        <v>5</v>
      </c>
      <c r="F7" s="27">
        <v>6</v>
      </c>
      <c r="G7" s="27">
        <v>7</v>
      </c>
      <c r="H7" s="131">
        <v>8</v>
      </c>
      <c r="I7" s="27">
        <v>9</v>
      </c>
      <c r="J7" s="31">
        <v>10</v>
      </c>
      <c r="K7" s="31">
        <v>11</v>
      </c>
      <c r="L7" s="167">
        <v>12</v>
      </c>
      <c r="M7" s="31">
        <v>13</v>
      </c>
      <c r="N7" s="31">
        <v>14</v>
      </c>
      <c r="O7" s="31">
        <v>15</v>
      </c>
      <c r="P7" s="31">
        <v>16</v>
      </c>
      <c r="Q7" s="31">
        <v>17</v>
      </c>
      <c r="R7" s="31">
        <v>18</v>
      </c>
      <c r="S7" s="31">
        <v>19</v>
      </c>
    </row>
    <row r="8" ht="33" customHeight="1" spans="1:19">
      <c r="A8" s="32" t="s">
        <v>44</v>
      </c>
      <c r="B8" s="32" t="s">
        <v>45</v>
      </c>
      <c r="C8" s="18">
        <v>24799111.88</v>
      </c>
      <c r="D8" s="121">
        <v>19799111.88</v>
      </c>
      <c r="E8" s="89">
        <v>2662971.88</v>
      </c>
      <c r="F8" s="89"/>
      <c r="G8" s="89"/>
      <c r="H8" s="89"/>
      <c r="I8" s="89">
        <v>17136140</v>
      </c>
      <c r="J8" s="89"/>
      <c r="K8" s="89"/>
      <c r="L8" s="89">
        <v>17136140</v>
      </c>
      <c r="M8" s="89"/>
      <c r="N8" s="89"/>
      <c r="O8" s="89">
        <v>5000000</v>
      </c>
      <c r="P8" s="89"/>
      <c r="Q8" s="89"/>
      <c r="R8" s="89"/>
      <c r="S8" s="89">
        <v>5000000</v>
      </c>
    </row>
    <row r="9" ht="33" customHeight="1" spans="1:19">
      <c r="A9" s="168" t="s">
        <v>30</v>
      </c>
      <c r="B9" s="169"/>
      <c r="C9" s="121">
        <v>24799111.88</v>
      </c>
      <c r="D9" s="121">
        <v>19799111.88</v>
      </c>
      <c r="E9" s="89">
        <v>2662971.88</v>
      </c>
      <c r="F9" s="89"/>
      <c r="G9" s="89"/>
      <c r="H9" s="89"/>
      <c r="I9" s="89">
        <v>17136140</v>
      </c>
      <c r="J9" s="89"/>
      <c r="K9" s="89"/>
      <c r="L9" s="89">
        <v>17136140</v>
      </c>
      <c r="M9" s="89"/>
      <c r="N9" s="89"/>
      <c r="O9" s="89">
        <v>5000000</v>
      </c>
      <c r="P9" s="89"/>
      <c r="Q9" s="89"/>
      <c r="R9" s="89"/>
      <c r="S9" s="89">
        <v>5000000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751388888888889" right="0.751388888888889" top="1" bottom="1" header="0.5" footer="0.5"/>
  <pageSetup paperSize="9" scale="3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7"/>
  <sheetViews>
    <sheetView showZeros="0" view="pageBreakPreview" zoomScale="60" zoomScaleNormal="100" workbookViewId="0">
      <selection activeCell="G33" sqref="G32:G33"/>
    </sheetView>
  </sheetViews>
  <sheetFormatPr defaultColWidth="9.13333333333333" defaultRowHeight="14.25" customHeight="1"/>
  <cols>
    <col min="1" max="1" width="14.2833333333333" customWidth="1"/>
    <col min="2" max="2" width="32.575" customWidth="1"/>
    <col min="3" max="6" width="18.8583333333333" customWidth="1"/>
    <col min="7" max="7" width="21.2833333333333" customWidth="1"/>
    <col min="8" max="9" width="18.8583333333333" customWidth="1"/>
    <col min="10" max="10" width="17.8583333333333" customWidth="1"/>
    <col min="11" max="15" width="18.8583333333333" customWidth="1"/>
  </cols>
  <sheetData>
    <row r="1" ht="15.75" customHeight="1" spans="1:15">
      <c r="O1" s="56" t="s">
        <v>46</v>
      </c>
    </row>
    <row r="2" ht="28.5" customHeight="1" spans="1:15">
      <c r="A2" s="29" t="s">
        <v>47</v>
      </c>
      <c r="B2" s="29"/>
      <c r="C2" s="29"/>
      <c r="D2" s="29"/>
      <c r="E2" s="29"/>
      <c r="F2" s="29"/>
      <c r="G2" s="29"/>
      <c r="H2" s="29"/>
      <c r="I2" s="29"/>
      <c r="J2" s="29"/>
      <c r="K2" s="29"/>
      <c r="L2" s="29"/>
      <c r="M2" s="29"/>
      <c r="N2" s="29"/>
      <c r="O2" s="29"/>
    </row>
    <row r="3" ht="15" customHeight="1" spans="1:15">
      <c r="A3" s="101" t="str">
        <f>"单位名称："&amp;"云南国际经济技术交流中心（昆明经验交流中心、UNDP扶贫项目专家工作站）"</f>
        <v>单位名称：云南国际经济技术交流中心（昆明经验交流中心、UNDP扶贫项目专家工作站）</v>
      </c>
      <c r="B3" s="102"/>
      <c r="C3" s="60"/>
      <c r="D3" s="60"/>
      <c r="E3" s="60"/>
      <c r="F3" s="60"/>
      <c r="G3" s="5"/>
      <c r="H3" s="60"/>
      <c r="I3" s="60"/>
      <c r="J3" s="5"/>
      <c r="K3" s="60"/>
      <c r="L3" s="60"/>
      <c r="M3" s="5"/>
      <c r="N3" s="5"/>
      <c r="O3" s="103" t="s">
        <v>2</v>
      </c>
    </row>
    <row r="4" ht="18.75" customHeight="1" spans="1:15">
      <c r="A4" s="13" t="s">
        <v>48</v>
      </c>
      <c r="B4" s="13" t="s">
        <v>49</v>
      </c>
      <c r="C4" s="12" t="s">
        <v>30</v>
      </c>
      <c r="D4" s="64" t="s">
        <v>33</v>
      </c>
      <c r="E4" s="64"/>
      <c r="F4" s="64"/>
      <c r="G4" s="147" t="s">
        <v>34</v>
      </c>
      <c r="H4" s="13" t="s">
        <v>35</v>
      </c>
      <c r="I4" s="13" t="s">
        <v>50</v>
      </c>
      <c r="J4" s="8" t="s">
        <v>51</v>
      </c>
      <c r="K4" s="74" t="s">
        <v>52</v>
      </c>
      <c r="L4" s="74" t="s">
        <v>53</v>
      </c>
      <c r="M4" s="74" t="s">
        <v>54</v>
      </c>
      <c r="N4" s="74" t="s">
        <v>55</v>
      </c>
      <c r="O4" s="77" t="s">
        <v>56</v>
      </c>
    </row>
    <row r="5" ht="30" customHeight="1" spans="1:15">
      <c r="A5" s="26"/>
      <c r="B5" s="26"/>
      <c r="C5" s="26"/>
      <c r="D5" s="64" t="s">
        <v>32</v>
      </c>
      <c r="E5" s="64" t="s">
        <v>57</v>
      </c>
      <c r="F5" s="64" t="s">
        <v>58</v>
      </c>
      <c r="G5" s="26"/>
      <c r="H5" s="26"/>
      <c r="I5" s="26"/>
      <c r="J5" s="64" t="s">
        <v>32</v>
      </c>
      <c r="K5" s="85" t="s">
        <v>52</v>
      </c>
      <c r="L5" s="85" t="s">
        <v>53</v>
      </c>
      <c r="M5" s="85" t="s">
        <v>54</v>
      </c>
      <c r="N5" s="85" t="s">
        <v>55</v>
      </c>
      <c r="O5" s="85" t="s">
        <v>56</v>
      </c>
    </row>
    <row r="6" ht="27" customHeight="1" spans="1:15">
      <c r="A6" s="64">
        <v>1</v>
      </c>
      <c r="B6" s="64">
        <v>2</v>
      </c>
      <c r="C6" s="64">
        <v>3</v>
      </c>
      <c r="D6" s="64">
        <v>4</v>
      </c>
      <c r="E6" s="64">
        <v>5</v>
      </c>
      <c r="F6" s="64">
        <v>6</v>
      </c>
      <c r="G6" s="64">
        <v>7</v>
      </c>
      <c r="H6" s="49">
        <v>8</v>
      </c>
      <c r="I6" s="49">
        <v>9</v>
      </c>
      <c r="J6" s="49">
        <v>10</v>
      </c>
      <c r="K6" s="49">
        <v>11</v>
      </c>
      <c r="L6" s="49">
        <v>12</v>
      </c>
      <c r="M6" s="49">
        <v>13</v>
      </c>
      <c r="N6" s="49">
        <v>14</v>
      </c>
      <c r="O6" s="64">
        <v>15</v>
      </c>
    </row>
    <row r="7" ht="27" customHeight="1" spans="1:15">
      <c r="A7" s="32" t="s">
        <v>59</v>
      </c>
      <c r="B7" s="32" t="s">
        <v>60</v>
      </c>
      <c r="C7" s="121">
        <v>2689481.73</v>
      </c>
      <c r="D7" s="121">
        <v>1932181.73</v>
      </c>
      <c r="E7" s="121">
        <v>1932181.73</v>
      </c>
      <c r="F7" s="121"/>
      <c r="G7" s="89"/>
      <c r="H7" s="121"/>
      <c r="I7" s="121"/>
      <c r="J7" s="121">
        <v>757300</v>
      </c>
      <c r="K7" s="121"/>
      <c r="L7" s="121"/>
      <c r="M7" s="89">
        <v>757300</v>
      </c>
      <c r="N7" s="121"/>
      <c r="O7" s="121"/>
    </row>
    <row r="8" ht="27" customHeight="1" spans="1:15">
      <c r="A8" s="129" t="s">
        <v>61</v>
      </c>
      <c r="B8" s="129" t="s">
        <v>62</v>
      </c>
      <c r="C8" s="121">
        <v>2689481.73</v>
      </c>
      <c r="D8" s="121">
        <v>1932181.73</v>
      </c>
      <c r="E8" s="121">
        <v>1932181.73</v>
      </c>
      <c r="F8" s="121"/>
      <c r="G8" s="89"/>
      <c r="H8" s="121"/>
      <c r="I8" s="121"/>
      <c r="J8" s="121">
        <v>757300</v>
      </c>
      <c r="K8" s="121"/>
      <c r="L8" s="121"/>
      <c r="M8" s="89">
        <v>757300</v>
      </c>
      <c r="N8" s="121"/>
      <c r="O8" s="121"/>
    </row>
    <row r="9" ht="27" customHeight="1" spans="1:15">
      <c r="A9" s="130" t="s">
        <v>63</v>
      </c>
      <c r="B9" s="130" t="s">
        <v>64</v>
      </c>
      <c r="C9" s="121">
        <v>2689481.73</v>
      </c>
      <c r="D9" s="121">
        <v>1932181.73</v>
      </c>
      <c r="E9" s="121">
        <v>1932181.73</v>
      </c>
      <c r="F9" s="121"/>
      <c r="G9" s="89"/>
      <c r="H9" s="121"/>
      <c r="I9" s="121"/>
      <c r="J9" s="121">
        <v>757300</v>
      </c>
      <c r="K9" s="121"/>
      <c r="L9" s="121"/>
      <c r="M9" s="89">
        <v>757300</v>
      </c>
      <c r="N9" s="121"/>
      <c r="O9" s="121"/>
    </row>
    <row r="10" ht="27" customHeight="1" spans="1:15">
      <c r="A10" s="32" t="s">
        <v>65</v>
      </c>
      <c r="B10" s="32" t="s">
        <v>66</v>
      </c>
      <c r="C10" s="121">
        <v>21378840</v>
      </c>
      <c r="D10" s="121"/>
      <c r="E10" s="121"/>
      <c r="F10" s="121"/>
      <c r="G10" s="89"/>
      <c r="H10" s="121"/>
      <c r="I10" s="121"/>
      <c r="J10" s="121">
        <v>21378840</v>
      </c>
      <c r="K10" s="121"/>
      <c r="L10" s="121"/>
      <c r="M10" s="89">
        <v>21378840</v>
      </c>
      <c r="N10" s="121"/>
      <c r="O10" s="121"/>
    </row>
    <row r="11" ht="27" customHeight="1" spans="1:15">
      <c r="A11" s="129" t="s">
        <v>67</v>
      </c>
      <c r="B11" s="129" t="s">
        <v>68</v>
      </c>
      <c r="C11" s="121">
        <v>21378840</v>
      </c>
      <c r="D11" s="121"/>
      <c r="E11" s="121"/>
      <c r="F11" s="121"/>
      <c r="G11" s="89"/>
      <c r="H11" s="121"/>
      <c r="I11" s="121"/>
      <c r="J11" s="121">
        <v>21378840</v>
      </c>
      <c r="K11" s="121"/>
      <c r="L11" s="121"/>
      <c r="M11" s="89">
        <v>21378840</v>
      </c>
      <c r="N11" s="121"/>
      <c r="O11" s="121"/>
    </row>
    <row r="12" ht="27" customHeight="1" spans="1:15">
      <c r="A12" s="130" t="s">
        <v>69</v>
      </c>
      <c r="B12" s="130" t="s">
        <v>68</v>
      </c>
      <c r="C12" s="121">
        <v>21378840</v>
      </c>
      <c r="D12" s="121"/>
      <c r="E12" s="121"/>
      <c r="F12" s="121"/>
      <c r="G12" s="89"/>
      <c r="H12" s="121"/>
      <c r="I12" s="121"/>
      <c r="J12" s="121">
        <v>21378840</v>
      </c>
      <c r="K12" s="121"/>
      <c r="L12" s="121"/>
      <c r="M12" s="89">
        <v>21378840</v>
      </c>
      <c r="N12" s="121"/>
      <c r="O12" s="121"/>
    </row>
    <row r="13" ht="27" customHeight="1" spans="1:15">
      <c r="A13" s="32" t="s">
        <v>70</v>
      </c>
      <c r="B13" s="32" t="s">
        <v>71</v>
      </c>
      <c r="C13" s="121">
        <v>270371.62</v>
      </c>
      <c r="D13" s="121">
        <v>270371.62</v>
      </c>
      <c r="E13" s="121">
        <v>270371.62</v>
      </c>
      <c r="F13" s="121"/>
      <c r="G13" s="89"/>
      <c r="H13" s="121"/>
      <c r="I13" s="121"/>
      <c r="J13" s="121"/>
      <c r="K13" s="121"/>
      <c r="L13" s="121"/>
      <c r="M13" s="89"/>
      <c r="N13" s="121"/>
      <c r="O13" s="121"/>
    </row>
    <row r="14" ht="27" customHeight="1" spans="1:15">
      <c r="A14" s="129" t="s">
        <v>72</v>
      </c>
      <c r="B14" s="129" t="s">
        <v>73</v>
      </c>
      <c r="C14" s="121">
        <v>258000.86</v>
      </c>
      <c r="D14" s="121">
        <v>258000.86</v>
      </c>
      <c r="E14" s="121">
        <v>258000.86</v>
      </c>
      <c r="F14" s="121"/>
      <c r="G14" s="89"/>
      <c r="H14" s="121"/>
      <c r="I14" s="121"/>
      <c r="J14" s="121"/>
      <c r="K14" s="121"/>
      <c r="L14" s="121"/>
      <c r="M14" s="89"/>
      <c r="N14" s="121"/>
      <c r="O14" s="121"/>
    </row>
    <row r="15" ht="27" customHeight="1" spans="1:15">
      <c r="A15" s="130" t="s">
        <v>74</v>
      </c>
      <c r="B15" s="130" t="s">
        <v>75</v>
      </c>
      <c r="C15" s="121">
        <v>2700</v>
      </c>
      <c r="D15" s="121">
        <v>2700</v>
      </c>
      <c r="E15" s="121">
        <v>2700</v>
      </c>
      <c r="F15" s="121"/>
      <c r="G15" s="89"/>
      <c r="H15" s="121"/>
      <c r="I15" s="121"/>
      <c r="J15" s="121"/>
      <c r="K15" s="121"/>
      <c r="L15" s="121"/>
      <c r="M15" s="89"/>
      <c r="N15" s="121"/>
      <c r="O15" s="121"/>
    </row>
    <row r="16" ht="27" customHeight="1" spans="1:15">
      <c r="A16" s="130" t="s">
        <v>76</v>
      </c>
      <c r="B16" s="130" t="s">
        <v>77</v>
      </c>
      <c r="C16" s="121">
        <v>255300.86</v>
      </c>
      <c r="D16" s="121">
        <v>255300.86</v>
      </c>
      <c r="E16" s="121">
        <v>255300.86</v>
      </c>
      <c r="F16" s="121"/>
      <c r="G16" s="89"/>
      <c r="H16" s="121"/>
      <c r="I16" s="121"/>
      <c r="J16" s="121"/>
      <c r="K16" s="121"/>
      <c r="L16" s="121"/>
      <c r="M16" s="89"/>
      <c r="N16" s="121"/>
      <c r="O16" s="121"/>
    </row>
    <row r="17" ht="27" customHeight="1" spans="1:15">
      <c r="A17" s="129" t="s">
        <v>78</v>
      </c>
      <c r="B17" s="129" t="s">
        <v>79</v>
      </c>
      <c r="C17" s="121">
        <v>12370.76</v>
      </c>
      <c r="D17" s="121">
        <v>12370.76</v>
      </c>
      <c r="E17" s="121">
        <v>12370.76</v>
      </c>
      <c r="F17" s="121"/>
      <c r="G17" s="89"/>
      <c r="H17" s="121"/>
      <c r="I17" s="121"/>
      <c r="J17" s="121"/>
      <c r="K17" s="121"/>
      <c r="L17" s="121"/>
      <c r="M17" s="89"/>
      <c r="N17" s="121"/>
      <c r="O17" s="121"/>
    </row>
    <row r="18" ht="27" customHeight="1" spans="1:15">
      <c r="A18" s="130" t="s">
        <v>80</v>
      </c>
      <c r="B18" s="130" t="s">
        <v>79</v>
      </c>
      <c r="C18" s="121">
        <v>12370.76</v>
      </c>
      <c r="D18" s="121">
        <v>12370.76</v>
      </c>
      <c r="E18" s="121">
        <v>12370.76</v>
      </c>
      <c r="F18" s="121"/>
      <c r="G18" s="89"/>
      <c r="H18" s="121"/>
      <c r="I18" s="121"/>
      <c r="J18" s="121"/>
      <c r="K18" s="121"/>
      <c r="L18" s="121"/>
      <c r="M18" s="89"/>
      <c r="N18" s="121"/>
      <c r="O18" s="121"/>
    </row>
    <row r="19" ht="27" customHeight="1" spans="1:15">
      <c r="A19" s="32" t="s">
        <v>81</v>
      </c>
      <c r="B19" s="32" t="s">
        <v>82</v>
      </c>
      <c r="C19" s="121">
        <v>266571.69</v>
      </c>
      <c r="D19" s="121">
        <v>266571.69</v>
      </c>
      <c r="E19" s="121">
        <v>266571.69</v>
      </c>
      <c r="F19" s="121"/>
      <c r="G19" s="89"/>
      <c r="H19" s="121"/>
      <c r="I19" s="121"/>
      <c r="J19" s="121"/>
      <c r="K19" s="121"/>
      <c r="L19" s="121"/>
      <c r="M19" s="89"/>
      <c r="N19" s="121"/>
      <c r="O19" s="121"/>
    </row>
    <row r="20" ht="27" customHeight="1" spans="1:15">
      <c r="A20" s="129" t="s">
        <v>83</v>
      </c>
      <c r="B20" s="129" t="s">
        <v>84</v>
      </c>
      <c r="C20" s="121">
        <v>266571.69</v>
      </c>
      <c r="D20" s="121">
        <v>266571.69</v>
      </c>
      <c r="E20" s="121">
        <v>266571.69</v>
      </c>
      <c r="F20" s="121"/>
      <c r="G20" s="89"/>
      <c r="H20" s="121"/>
      <c r="I20" s="121"/>
      <c r="J20" s="121"/>
      <c r="K20" s="121"/>
      <c r="L20" s="121"/>
      <c r="M20" s="89"/>
      <c r="N20" s="121"/>
      <c r="O20" s="121"/>
    </row>
    <row r="21" ht="27" customHeight="1" spans="1:15">
      <c r="A21" s="130" t="s">
        <v>85</v>
      </c>
      <c r="B21" s="130" t="s">
        <v>86</v>
      </c>
      <c r="C21" s="121">
        <v>159563.04</v>
      </c>
      <c r="D21" s="121">
        <v>159563.04</v>
      </c>
      <c r="E21" s="121">
        <v>159563.04</v>
      </c>
      <c r="F21" s="121"/>
      <c r="G21" s="89"/>
      <c r="H21" s="121"/>
      <c r="I21" s="121"/>
      <c r="J21" s="121"/>
      <c r="K21" s="121"/>
      <c r="L21" s="121"/>
      <c r="M21" s="89"/>
      <c r="N21" s="121"/>
      <c r="O21" s="121"/>
    </row>
    <row r="22" ht="27" customHeight="1" spans="1:15">
      <c r="A22" s="130" t="s">
        <v>87</v>
      </c>
      <c r="B22" s="130" t="s">
        <v>88</v>
      </c>
      <c r="C22" s="121">
        <v>99228.15</v>
      </c>
      <c r="D22" s="121">
        <v>99228.15</v>
      </c>
      <c r="E22" s="121">
        <v>99228.15</v>
      </c>
      <c r="F22" s="121"/>
      <c r="G22" s="89"/>
      <c r="H22" s="121"/>
      <c r="I22" s="121"/>
      <c r="J22" s="121"/>
      <c r="K22" s="121"/>
      <c r="L22" s="121"/>
      <c r="M22" s="89"/>
      <c r="N22" s="121"/>
      <c r="O22" s="121"/>
    </row>
    <row r="23" ht="27" customHeight="1" spans="1:15">
      <c r="A23" s="130" t="s">
        <v>89</v>
      </c>
      <c r="B23" s="130" t="s">
        <v>90</v>
      </c>
      <c r="C23" s="121">
        <v>7780.5</v>
      </c>
      <c r="D23" s="121">
        <v>7780.5</v>
      </c>
      <c r="E23" s="121">
        <v>7780.5</v>
      </c>
      <c r="F23" s="121"/>
      <c r="G23" s="89"/>
      <c r="H23" s="121"/>
      <c r="I23" s="121"/>
      <c r="J23" s="121"/>
      <c r="K23" s="121"/>
      <c r="L23" s="121"/>
      <c r="M23" s="89"/>
      <c r="N23" s="121"/>
      <c r="O23" s="121"/>
    </row>
    <row r="24" ht="27" customHeight="1" spans="1:15">
      <c r="A24" s="32" t="s">
        <v>91</v>
      </c>
      <c r="B24" s="32" t="s">
        <v>92</v>
      </c>
      <c r="C24" s="121">
        <v>193846.84</v>
      </c>
      <c r="D24" s="121">
        <v>193846.84</v>
      </c>
      <c r="E24" s="121">
        <v>193846.84</v>
      </c>
      <c r="F24" s="121"/>
      <c r="G24" s="89"/>
      <c r="H24" s="121"/>
      <c r="I24" s="121"/>
      <c r="J24" s="121"/>
      <c r="K24" s="121"/>
      <c r="L24" s="121"/>
      <c r="M24" s="89"/>
      <c r="N24" s="121"/>
      <c r="O24" s="121"/>
    </row>
    <row r="25" ht="27" customHeight="1" spans="1:15">
      <c r="A25" s="129" t="s">
        <v>93</v>
      </c>
      <c r="B25" s="129" t="s">
        <v>94</v>
      </c>
      <c r="C25" s="121">
        <v>193846.84</v>
      </c>
      <c r="D25" s="121">
        <v>193846.84</v>
      </c>
      <c r="E25" s="121">
        <v>193846.84</v>
      </c>
      <c r="F25" s="121"/>
      <c r="G25" s="89"/>
      <c r="H25" s="121"/>
      <c r="I25" s="121"/>
      <c r="J25" s="121"/>
      <c r="K25" s="121"/>
      <c r="L25" s="121"/>
      <c r="M25" s="89"/>
      <c r="N25" s="121"/>
      <c r="O25" s="121"/>
    </row>
    <row r="26" ht="27" customHeight="1" spans="1:15">
      <c r="A26" s="130" t="s">
        <v>95</v>
      </c>
      <c r="B26" s="130" t="s">
        <v>96</v>
      </c>
      <c r="C26" s="121">
        <v>193846.84</v>
      </c>
      <c r="D26" s="121">
        <v>193846.84</v>
      </c>
      <c r="E26" s="121">
        <v>193846.84</v>
      </c>
      <c r="F26" s="121"/>
      <c r="G26" s="89"/>
      <c r="H26" s="121"/>
      <c r="I26" s="121"/>
      <c r="J26" s="121"/>
      <c r="K26" s="121"/>
      <c r="L26" s="121"/>
      <c r="M26" s="89"/>
      <c r="N26" s="121"/>
      <c r="O26" s="121"/>
    </row>
    <row r="27" ht="27" customHeight="1" spans="1:15">
      <c r="A27" s="104" t="s">
        <v>97</v>
      </c>
      <c r="B27" s="105" t="s">
        <v>97</v>
      </c>
      <c r="C27" s="121">
        <v>24799111.88</v>
      </c>
      <c r="D27" s="121">
        <v>2662971.88</v>
      </c>
      <c r="E27" s="121">
        <v>2662971.88</v>
      </c>
      <c r="F27" s="121"/>
      <c r="G27" s="89"/>
      <c r="H27" s="121"/>
      <c r="I27" s="121"/>
      <c r="J27" s="121">
        <v>22136140</v>
      </c>
      <c r="K27" s="121"/>
      <c r="L27" s="121"/>
      <c r="M27" s="89">
        <v>22136140</v>
      </c>
      <c r="N27" s="121"/>
      <c r="O27" s="121"/>
    </row>
  </sheetData>
  <mergeCells count="11">
    <mergeCell ref="A2:O2"/>
    <mergeCell ref="A3:L3"/>
    <mergeCell ref="D4:F4"/>
    <mergeCell ref="J4:O4"/>
    <mergeCell ref="A27:B27"/>
    <mergeCell ref="A4:A5"/>
    <mergeCell ref="B4:B5"/>
    <mergeCell ref="C4:C5"/>
    <mergeCell ref="G4:G5"/>
    <mergeCell ref="H4:H5"/>
    <mergeCell ref="I4:I5"/>
  </mergeCells>
  <printOptions horizontalCentered="1"/>
  <pageMargins left="0.751388888888889" right="0.751388888888889" top="1" bottom="1" header="0.5" footer="0.5"/>
  <pageSetup paperSize="9" scale="4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view="pageBreakPreview" zoomScaleNormal="100" workbookViewId="0">
      <selection activeCell="A18" sqref="A18"/>
    </sheetView>
  </sheetViews>
  <sheetFormatPr defaultColWidth="9.13333333333333"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133" t="s">
        <v>98</v>
      </c>
    </row>
    <row r="2" ht="31.5" customHeight="1" spans="1:4">
      <c r="A2" s="46" t="s">
        <v>99</v>
      </c>
      <c r="B2" s="134"/>
      <c r="C2" s="134"/>
      <c r="D2" s="134"/>
    </row>
    <row r="3" ht="17.25" customHeight="1" spans="1:4">
      <c r="A3" s="3" t="str">
        <f>"单位名称："&amp;"云南国际经济技术交流中心（昆明经验交流中心、UNDP扶贫项目专家工作站）"</f>
        <v>单位名称：云南国际经济技术交流中心（昆明经验交流中心、UNDP扶贫项目专家工作站）</v>
      </c>
      <c r="B3" s="135"/>
      <c r="C3" s="135"/>
      <c r="D3" s="94" t="s">
        <v>2</v>
      </c>
    </row>
    <row r="4" ht="24.65" customHeight="1" spans="1:4">
      <c r="A4" s="8" t="s">
        <v>3</v>
      </c>
      <c r="B4" s="10"/>
      <c r="C4" s="8" t="s">
        <v>4</v>
      </c>
      <c r="D4" s="10"/>
    </row>
    <row r="5" ht="15.65" customHeight="1" spans="1:4">
      <c r="A5" s="12" t="s">
        <v>5</v>
      </c>
      <c r="B5" s="136" t="s">
        <v>6</v>
      </c>
      <c r="C5" s="12" t="s">
        <v>100</v>
      </c>
      <c r="D5" s="136" t="s">
        <v>6</v>
      </c>
    </row>
    <row r="6" ht="14.15" customHeight="1" spans="1:4">
      <c r="A6" s="26"/>
      <c r="B6" s="25"/>
      <c r="C6" s="26"/>
      <c r="D6" s="25"/>
    </row>
    <row r="7" ht="29.15" customHeight="1" spans="1:4">
      <c r="A7" s="137" t="s">
        <v>101</v>
      </c>
      <c r="B7" s="138">
        <v>2662971.88</v>
      </c>
      <c r="C7" s="139" t="s">
        <v>102</v>
      </c>
      <c r="D7" s="138">
        <v>2662971.88</v>
      </c>
    </row>
    <row r="8" ht="29.15" customHeight="1" spans="1:4">
      <c r="A8" s="140" t="s">
        <v>103</v>
      </c>
      <c r="B8" s="89">
        <v>2662971.88</v>
      </c>
      <c r="C8" s="111" t="str">
        <f>"（一）"&amp;"一般公共服务支出"</f>
        <v>（一）一般公共服务支出</v>
      </c>
      <c r="D8" s="89">
        <v>1932181.73</v>
      </c>
    </row>
    <row r="9" ht="29.15" customHeight="1" spans="1:4">
      <c r="A9" s="140" t="s">
        <v>104</v>
      </c>
      <c r="B9" s="89"/>
      <c r="C9" s="111" t="str">
        <f>"（二）"&amp;"外交支出"</f>
        <v>（二）外交支出</v>
      </c>
      <c r="D9" s="89"/>
    </row>
    <row r="10" ht="29.15" customHeight="1" spans="1:4">
      <c r="A10" s="140" t="s">
        <v>105</v>
      </c>
      <c r="B10" s="89"/>
      <c r="C10" s="111" t="str">
        <f>"（三）"&amp;"社会保障和就业支出"</f>
        <v>（三）社会保障和就业支出</v>
      </c>
      <c r="D10" s="89">
        <v>270371.62</v>
      </c>
    </row>
    <row r="11" ht="29.15" customHeight="1" spans="1:4">
      <c r="A11" s="141" t="s">
        <v>106</v>
      </c>
      <c r="B11" s="142"/>
      <c r="C11" s="111" t="str">
        <f>"（四）"&amp;"卫生健康支出"</f>
        <v>（四）卫生健康支出</v>
      </c>
      <c r="D11" s="89">
        <v>266571.69</v>
      </c>
    </row>
    <row r="12" ht="29.15" customHeight="1" spans="1:4">
      <c r="A12" s="140" t="s">
        <v>103</v>
      </c>
      <c r="B12" s="121"/>
      <c r="C12" s="111" t="str">
        <f>"（五）"&amp;"住房保障支出"</f>
        <v>（五）住房保障支出</v>
      </c>
      <c r="D12" s="89">
        <v>193846.84</v>
      </c>
    </row>
    <row r="13" ht="29.15" customHeight="1" spans="1:4">
      <c r="A13" s="143" t="s">
        <v>104</v>
      </c>
      <c r="B13" s="121"/>
      <c r="C13" s="144"/>
      <c r="D13" s="142"/>
    </row>
    <row r="14" ht="29.15" customHeight="1" spans="1:4">
      <c r="A14" s="143" t="s">
        <v>105</v>
      </c>
      <c r="B14" s="142"/>
      <c r="C14" s="144"/>
      <c r="D14" s="142"/>
    </row>
    <row r="15" ht="29.15" customHeight="1" spans="1:4">
      <c r="A15" s="145"/>
      <c r="B15" s="142"/>
      <c r="C15" s="146" t="s">
        <v>107</v>
      </c>
      <c r="D15" s="142"/>
    </row>
    <row r="16" ht="29.15" customHeight="1" spans="1:4">
      <c r="A16" s="145" t="s">
        <v>108</v>
      </c>
      <c r="B16" s="142">
        <v>2662971.88</v>
      </c>
      <c r="C16" s="144" t="s">
        <v>25</v>
      </c>
      <c r="D16" s="142">
        <v>2662971.88</v>
      </c>
    </row>
  </sheetData>
  <mergeCells count="8">
    <mergeCell ref="A2:D2"/>
    <mergeCell ref="A3:B3"/>
    <mergeCell ref="A4:B4"/>
    <mergeCell ref="C4:D4"/>
    <mergeCell ref="A5:A6"/>
    <mergeCell ref="B5:B6"/>
    <mergeCell ref="C5:C6"/>
    <mergeCell ref="D5:D6"/>
  </mergeCells>
  <printOptions horizontalCentered="1"/>
  <pageMargins left="0.751388888888889" right="0.751388888888889" top="1" bottom="1" header="0.5" footer="0.5"/>
  <pageSetup paperSize="9" scale="72"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4"/>
  <sheetViews>
    <sheetView showZeros="0" view="pageBreakPreview" zoomScaleNormal="100" workbookViewId="0">
      <selection activeCell="G1" sqref="G1"/>
    </sheetView>
  </sheetViews>
  <sheetFormatPr defaultColWidth="9.13333333333333" defaultRowHeight="14.25" customHeight="1" outlineLevelCol="6"/>
  <cols>
    <col min="1" max="1" width="20.1333333333333" customWidth="1"/>
    <col min="2" max="2" width="37.3166666666667" customWidth="1"/>
    <col min="3" max="3" width="24.2833333333333" customWidth="1"/>
    <col min="4" max="6" width="25.025" customWidth="1"/>
    <col min="7" max="7" width="24.2833333333333" customWidth="1"/>
  </cols>
  <sheetData>
    <row r="1" ht="12" customHeight="1" spans="1:7">
      <c r="D1" s="107"/>
      <c r="F1" s="56"/>
      <c r="G1" s="56" t="s">
        <v>109</v>
      </c>
    </row>
    <row r="2" ht="39" customHeight="1" spans="1:7">
      <c r="A2" s="2" t="s">
        <v>110</v>
      </c>
      <c r="B2" s="2"/>
      <c r="C2" s="2"/>
      <c r="D2" s="2"/>
      <c r="E2" s="2"/>
      <c r="F2" s="2"/>
      <c r="G2" s="2"/>
    </row>
    <row r="3" ht="18" customHeight="1" spans="1:7">
      <c r="A3" s="3" t="str">
        <f>"单位名称："&amp;"云南国际经济技术交流中心（昆明经验交流中心、UNDP扶贫项目专家工作站）"</f>
        <v>单位名称：云南国际经济技术交流中心（昆明经验交流中心、UNDP扶贫项目专家工作站）</v>
      </c>
      <c r="F3" s="103"/>
      <c r="G3" s="103" t="s">
        <v>2</v>
      </c>
    </row>
    <row r="4" ht="20.25" customHeight="1" spans="1:7">
      <c r="A4" s="123" t="s">
        <v>111</v>
      </c>
      <c r="B4" s="124"/>
      <c r="C4" s="125" t="s">
        <v>30</v>
      </c>
      <c r="D4" s="9" t="s">
        <v>57</v>
      </c>
      <c r="E4" s="9"/>
      <c r="F4" s="10"/>
      <c r="G4" s="125" t="s">
        <v>58</v>
      </c>
    </row>
    <row r="5" ht="20.25" customHeight="1" spans="1:7">
      <c r="A5" s="126" t="s">
        <v>48</v>
      </c>
      <c r="B5" s="127" t="s">
        <v>49</v>
      </c>
      <c r="C5" s="95"/>
      <c r="D5" s="95" t="s">
        <v>32</v>
      </c>
      <c r="E5" s="95" t="s">
        <v>112</v>
      </c>
      <c r="F5" s="95" t="s">
        <v>113</v>
      </c>
      <c r="G5" s="95"/>
    </row>
    <row r="6" ht="18" customHeight="1" spans="1:7">
      <c r="A6" s="128" t="s">
        <v>114</v>
      </c>
      <c r="B6" s="128" t="s">
        <v>115</v>
      </c>
      <c r="C6" s="128" t="s">
        <v>116</v>
      </c>
      <c r="D6" s="64"/>
      <c r="E6" s="128" t="s">
        <v>117</v>
      </c>
      <c r="F6" s="128" t="s">
        <v>118</v>
      </c>
      <c r="G6" s="128" t="s">
        <v>119</v>
      </c>
    </row>
    <row r="7" ht="18" customHeight="1" spans="1:7">
      <c r="A7" s="32" t="s">
        <v>59</v>
      </c>
      <c r="B7" s="32" t="s">
        <v>60</v>
      </c>
      <c r="C7" s="18">
        <v>1932181.73</v>
      </c>
      <c r="D7" s="18">
        <v>1932181.73</v>
      </c>
      <c r="E7" s="18">
        <v>1771708</v>
      </c>
      <c r="F7" s="18">
        <v>160473.73</v>
      </c>
      <c r="G7" s="18"/>
    </row>
    <row r="8" ht="18" customHeight="1" spans="1:7">
      <c r="A8" s="32" t="s">
        <v>61</v>
      </c>
      <c r="B8" s="129" t="s">
        <v>62</v>
      </c>
      <c r="C8" s="18">
        <v>1932181.73</v>
      </c>
      <c r="D8" s="18">
        <v>1932181.73</v>
      </c>
      <c r="E8" s="18">
        <v>1771708</v>
      </c>
      <c r="F8" s="18">
        <v>160473.73</v>
      </c>
      <c r="G8" s="18"/>
    </row>
    <row r="9" ht="18" customHeight="1" spans="1:7">
      <c r="A9" s="32" t="s">
        <v>63</v>
      </c>
      <c r="B9" s="130" t="s">
        <v>64</v>
      </c>
      <c r="C9" s="18">
        <v>1932181.73</v>
      </c>
      <c r="D9" s="18">
        <v>1932181.73</v>
      </c>
      <c r="E9" s="18">
        <v>1771708</v>
      </c>
      <c r="F9" s="18">
        <v>160473.73</v>
      </c>
      <c r="G9" s="18"/>
    </row>
    <row r="10" ht="18" customHeight="1" spans="1:7">
      <c r="A10" s="32" t="s">
        <v>70</v>
      </c>
      <c r="B10" s="32" t="s">
        <v>71</v>
      </c>
      <c r="C10" s="18">
        <v>270371.62</v>
      </c>
      <c r="D10" s="18">
        <v>270371.62</v>
      </c>
      <c r="E10" s="18">
        <v>267671.62</v>
      </c>
      <c r="F10" s="18">
        <v>2700</v>
      </c>
      <c r="G10" s="18"/>
    </row>
    <row r="11" ht="18" customHeight="1" spans="1:7">
      <c r="A11" s="32" t="s">
        <v>72</v>
      </c>
      <c r="B11" s="129" t="s">
        <v>73</v>
      </c>
      <c r="C11" s="18">
        <v>258000.86</v>
      </c>
      <c r="D11" s="18">
        <v>258000.86</v>
      </c>
      <c r="E11" s="18">
        <v>255300.86</v>
      </c>
      <c r="F11" s="18">
        <v>2700</v>
      </c>
      <c r="G11" s="18"/>
    </row>
    <row r="12" ht="18" customHeight="1" spans="1:7">
      <c r="A12" s="32" t="s">
        <v>74</v>
      </c>
      <c r="B12" s="130" t="s">
        <v>75</v>
      </c>
      <c r="C12" s="18">
        <v>2700</v>
      </c>
      <c r="D12" s="18">
        <v>2700</v>
      </c>
      <c r="E12" s="18"/>
      <c r="F12" s="18">
        <v>2700</v>
      </c>
      <c r="G12" s="18"/>
    </row>
    <row r="13" ht="18" customHeight="1" spans="1:7">
      <c r="A13" s="32" t="s">
        <v>76</v>
      </c>
      <c r="B13" s="130" t="s">
        <v>77</v>
      </c>
      <c r="C13" s="18">
        <v>255300.86</v>
      </c>
      <c r="D13" s="18">
        <v>255300.86</v>
      </c>
      <c r="E13" s="18">
        <v>255300.86</v>
      </c>
      <c r="F13" s="18"/>
      <c r="G13" s="18"/>
    </row>
    <row r="14" ht="18" customHeight="1" spans="1:7">
      <c r="A14" s="32" t="s">
        <v>78</v>
      </c>
      <c r="B14" s="129" t="s">
        <v>79</v>
      </c>
      <c r="C14" s="18">
        <v>12370.76</v>
      </c>
      <c r="D14" s="18">
        <v>12370.76</v>
      </c>
      <c r="E14" s="18">
        <v>12370.76</v>
      </c>
      <c r="F14" s="18"/>
      <c r="G14" s="18"/>
    </row>
    <row r="15" ht="18" customHeight="1" spans="1:7">
      <c r="A15" s="32" t="s">
        <v>80</v>
      </c>
      <c r="B15" s="130" t="s">
        <v>79</v>
      </c>
      <c r="C15" s="18">
        <v>12370.76</v>
      </c>
      <c r="D15" s="18">
        <v>12370.76</v>
      </c>
      <c r="E15" s="18">
        <v>12370.76</v>
      </c>
      <c r="F15" s="18"/>
      <c r="G15" s="18"/>
    </row>
    <row r="16" ht="18" customHeight="1" spans="1:7">
      <c r="A16" s="32" t="s">
        <v>81</v>
      </c>
      <c r="B16" s="32" t="s">
        <v>82</v>
      </c>
      <c r="C16" s="18">
        <v>266571.69</v>
      </c>
      <c r="D16" s="18">
        <v>266571.69</v>
      </c>
      <c r="E16" s="18">
        <v>266571.69</v>
      </c>
      <c r="F16" s="18"/>
      <c r="G16" s="18"/>
    </row>
    <row r="17" ht="18" customHeight="1" spans="1:7">
      <c r="A17" s="32" t="s">
        <v>83</v>
      </c>
      <c r="B17" s="129" t="s">
        <v>84</v>
      </c>
      <c r="C17" s="18">
        <v>266571.69</v>
      </c>
      <c r="D17" s="18">
        <v>266571.69</v>
      </c>
      <c r="E17" s="18">
        <v>266571.69</v>
      </c>
      <c r="F17" s="18"/>
      <c r="G17" s="18"/>
    </row>
    <row r="18" ht="18" customHeight="1" spans="1:7">
      <c r="A18" s="32" t="s">
        <v>85</v>
      </c>
      <c r="B18" s="130" t="s">
        <v>86</v>
      </c>
      <c r="C18" s="18">
        <v>159563.04</v>
      </c>
      <c r="D18" s="18">
        <v>159563.04</v>
      </c>
      <c r="E18" s="18">
        <v>159563.04</v>
      </c>
      <c r="F18" s="18"/>
      <c r="G18" s="18"/>
    </row>
    <row r="19" ht="18" customHeight="1" spans="1:7">
      <c r="A19" s="32" t="s">
        <v>87</v>
      </c>
      <c r="B19" s="130" t="s">
        <v>88</v>
      </c>
      <c r="C19" s="18">
        <v>99228.15</v>
      </c>
      <c r="D19" s="18">
        <v>99228.15</v>
      </c>
      <c r="E19" s="18">
        <v>99228.15</v>
      </c>
      <c r="F19" s="18"/>
      <c r="G19" s="18"/>
    </row>
    <row r="20" ht="18" customHeight="1" spans="1:7">
      <c r="A20" s="32" t="s">
        <v>89</v>
      </c>
      <c r="B20" s="130" t="s">
        <v>90</v>
      </c>
      <c r="C20" s="18">
        <v>7780.5</v>
      </c>
      <c r="D20" s="18">
        <v>7780.5</v>
      </c>
      <c r="E20" s="18">
        <v>7780.5</v>
      </c>
      <c r="F20" s="18"/>
      <c r="G20" s="18"/>
    </row>
    <row r="21" ht="18" customHeight="1" spans="1:7">
      <c r="A21" s="32" t="s">
        <v>91</v>
      </c>
      <c r="B21" s="32" t="s">
        <v>92</v>
      </c>
      <c r="C21" s="18">
        <v>193846.84</v>
      </c>
      <c r="D21" s="18">
        <v>193846.84</v>
      </c>
      <c r="E21" s="18">
        <v>193846.84</v>
      </c>
      <c r="F21" s="18"/>
      <c r="G21" s="18"/>
    </row>
    <row r="22" ht="18" customHeight="1" spans="1:7">
      <c r="A22" s="32" t="s">
        <v>93</v>
      </c>
      <c r="B22" s="129" t="s">
        <v>94</v>
      </c>
      <c r="C22" s="18">
        <v>193846.84</v>
      </c>
      <c r="D22" s="18">
        <v>193846.84</v>
      </c>
      <c r="E22" s="18">
        <v>193846.84</v>
      </c>
      <c r="F22" s="18"/>
      <c r="G22" s="18"/>
    </row>
    <row r="23" ht="18" customHeight="1" spans="1:7">
      <c r="A23" s="32" t="s">
        <v>95</v>
      </c>
      <c r="B23" s="130" t="s">
        <v>96</v>
      </c>
      <c r="C23" s="18">
        <v>193846.84</v>
      </c>
      <c r="D23" s="18">
        <v>193846.84</v>
      </c>
      <c r="E23" s="18">
        <v>193846.84</v>
      </c>
      <c r="F23" s="18"/>
      <c r="G23" s="18"/>
    </row>
    <row r="24" ht="18" customHeight="1" spans="1:7">
      <c r="A24" s="131" t="s">
        <v>97</v>
      </c>
      <c r="B24" s="132" t="s">
        <v>97</v>
      </c>
      <c r="C24" s="18">
        <v>2662971.88</v>
      </c>
      <c r="D24" s="18">
        <v>2662971.88</v>
      </c>
      <c r="E24" s="18">
        <v>2499798.15</v>
      </c>
      <c r="F24" s="18">
        <v>163173.73</v>
      </c>
      <c r="G24" s="18"/>
    </row>
  </sheetData>
  <mergeCells count="7">
    <mergeCell ref="A2:G2"/>
    <mergeCell ref="A3:E3"/>
    <mergeCell ref="A4:B4"/>
    <mergeCell ref="D4:F4"/>
    <mergeCell ref="A24:B24"/>
    <mergeCell ref="C4:C5"/>
    <mergeCell ref="G4:G5"/>
  </mergeCells>
  <printOptions horizontalCentered="1"/>
  <pageMargins left="0.751388888888889" right="0.751388888888889" top="1" bottom="1" header="0.5" footer="0.5"/>
  <pageSetup paperSize="9" scale="73"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view="pageBreakPreview" zoomScaleNormal="100" workbookViewId="0">
      <selection activeCell="B20" sqref="B20"/>
    </sheetView>
  </sheetViews>
  <sheetFormatPr defaultColWidth="9.13333333333333" defaultRowHeight="14.25" customHeight="1" outlineLevelRow="6" outlineLevelCol="5"/>
  <cols>
    <col min="1" max="1" width="27.425" customWidth="1"/>
    <col min="2" max="6" width="31.175" customWidth="1"/>
  </cols>
  <sheetData>
    <row r="1" ht="12" customHeight="1" spans="1:6">
      <c r="A1" s="117"/>
      <c r="B1" s="117"/>
      <c r="C1" s="62"/>
      <c r="F1" s="61" t="s">
        <v>120</v>
      </c>
    </row>
    <row r="2" ht="25.5" customHeight="1" spans="1:6">
      <c r="A2" s="118" t="s">
        <v>121</v>
      </c>
      <c r="B2" s="118"/>
      <c r="C2" s="118"/>
      <c r="D2" s="118"/>
      <c r="E2" s="118"/>
      <c r="F2" s="118"/>
    </row>
    <row r="3" ht="15.75" customHeight="1" spans="1:6">
      <c r="A3" s="3" t="str">
        <f>"单位名称："&amp;"云南国际经济技术交流中心（昆明经验交流中心、UNDP扶贫项目专家工作站）"</f>
        <v>单位名称：云南国际经济技术交流中心（昆明经验交流中心、UNDP扶贫项目专家工作站）</v>
      </c>
      <c r="B3" s="117"/>
      <c r="C3" s="62"/>
      <c r="F3" s="61" t="s">
        <v>2</v>
      </c>
    </row>
    <row r="4" ht="28" customHeight="1" spans="1:6">
      <c r="A4" s="13" t="s">
        <v>122</v>
      </c>
      <c r="B4" s="12" t="s">
        <v>123</v>
      </c>
      <c r="C4" s="8" t="s">
        <v>124</v>
      </c>
      <c r="D4" s="9"/>
      <c r="E4" s="10"/>
      <c r="F4" s="12" t="s">
        <v>125</v>
      </c>
    </row>
    <row r="5" ht="28" customHeight="1" spans="1:6">
      <c r="A5" s="25"/>
      <c r="B5" s="26"/>
      <c r="C5" s="64" t="s">
        <v>32</v>
      </c>
      <c r="D5" s="64" t="s">
        <v>126</v>
      </c>
      <c r="E5" s="64" t="s">
        <v>127</v>
      </c>
      <c r="F5" s="26"/>
    </row>
    <row r="6" ht="28" customHeight="1" spans="1:6">
      <c r="A6" s="119">
        <v>1</v>
      </c>
      <c r="B6" s="119">
        <v>2</v>
      </c>
      <c r="C6" s="120">
        <v>3</v>
      </c>
      <c r="D6" s="119">
        <v>4</v>
      </c>
      <c r="E6" s="119">
        <v>5</v>
      </c>
      <c r="F6" s="119">
        <v>6</v>
      </c>
    </row>
    <row r="7" ht="28" customHeight="1" spans="1:6">
      <c r="A7" s="121">
        <v>2200</v>
      </c>
      <c r="B7" s="121"/>
      <c r="C7" s="122"/>
      <c r="D7" s="121"/>
      <c r="E7" s="121"/>
      <c r="F7" s="121">
        <v>2200</v>
      </c>
    </row>
  </sheetData>
  <mergeCells count="6">
    <mergeCell ref="A2:F2"/>
    <mergeCell ref="A3:D3"/>
    <mergeCell ref="C4:E4"/>
    <mergeCell ref="A4:A5"/>
    <mergeCell ref="B4:B5"/>
    <mergeCell ref="F4:F5"/>
  </mergeCells>
  <printOptions horizontalCentered="1"/>
  <pageMargins left="0.751388888888889" right="0.751388888888889" top="1" bottom="1" header="0.5" footer="0.5"/>
  <pageSetup paperSize="9" scale="72"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0"/>
  <sheetViews>
    <sheetView showZeros="0" view="pageBreakPreview" zoomScaleNormal="100" topLeftCell="I1" workbookViewId="0">
      <selection activeCell="W1" sqref="W1"/>
    </sheetView>
  </sheetViews>
  <sheetFormatPr defaultColWidth="9.13333333333333" defaultRowHeight="14.25" customHeight="1"/>
  <cols>
    <col min="1" max="1" width="28.7" customWidth="1"/>
    <col min="2" max="3" width="23.8583333333333" customWidth="1"/>
    <col min="4" max="4" width="14.6" customWidth="1"/>
    <col min="5" max="5" width="18.4583333333333" customWidth="1"/>
    <col min="6" max="6" width="14.7333333333333" customWidth="1"/>
    <col min="7" max="7" width="18.8833333333333" customWidth="1"/>
    <col min="8" max="13" width="15.3166666666667" customWidth="1"/>
    <col min="14" max="16" width="14.7333333333333" customWidth="1"/>
    <col min="17" max="17" width="14.8833333333333" customWidth="1"/>
    <col min="18" max="23" width="15.025" customWidth="1"/>
  </cols>
  <sheetData>
    <row r="1" ht="27" customHeight="1" spans="1:23">
      <c r="D1" s="22"/>
      <c r="E1" s="22"/>
      <c r="F1" s="22"/>
      <c r="G1" s="22"/>
      <c r="U1" s="107"/>
      <c r="W1" s="56" t="s">
        <v>128</v>
      </c>
    </row>
    <row r="2" ht="27.75" customHeight="1" spans="1:23">
      <c r="A2" s="29" t="s">
        <v>129</v>
      </c>
      <c r="B2" s="29"/>
      <c r="C2" s="29"/>
      <c r="D2" s="29"/>
      <c r="E2" s="29"/>
      <c r="F2" s="29"/>
      <c r="G2" s="29"/>
      <c r="H2" s="29"/>
      <c r="I2" s="29"/>
      <c r="J2" s="29"/>
      <c r="K2" s="29"/>
      <c r="L2" s="29"/>
      <c r="M2" s="29"/>
      <c r="N2" s="29"/>
      <c r="O2" s="29"/>
      <c r="P2" s="29"/>
      <c r="Q2" s="29"/>
      <c r="R2" s="29"/>
      <c r="S2" s="29"/>
      <c r="T2" s="29"/>
      <c r="U2" s="29"/>
      <c r="V2" s="29"/>
      <c r="W2" s="29"/>
    </row>
    <row r="3" ht="13.5" customHeight="1" spans="1:23">
      <c r="A3" s="3" t="str">
        <f>"单位名称："&amp;"云南国际经济技术交流中心（昆明经验交流中心、UNDP扶贫项目专家工作站）"</f>
        <v>单位名称：云南国际经济技术交流中心（昆明经验交流中心、UNDP扶贫项目专家工作站）</v>
      </c>
      <c r="B3" s="4"/>
      <c r="C3" s="4"/>
      <c r="D3" s="4"/>
      <c r="E3" s="4"/>
      <c r="F3" s="4"/>
      <c r="G3" s="4"/>
      <c r="H3" s="5"/>
      <c r="I3" s="5"/>
      <c r="J3" s="5"/>
      <c r="K3" s="5"/>
      <c r="L3" s="5"/>
      <c r="M3" s="5"/>
      <c r="N3" s="5"/>
      <c r="O3" s="5"/>
      <c r="P3" s="5"/>
      <c r="Q3" s="5"/>
      <c r="U3" s="107"/>
      <c r="W3" s="103" t="s">
        <v>2</v>
      </c>
    </row>
    <row r="4" ht="30" customHeight="1" spans="1:23">
      <c r="A4" s="7" t="s">
        <v>130</v>
      </c>
      <c r="B4" s="7" t="s">
        <v>131</v>
      </c>
      <c r="C4" s="7" t="s">
        <v>132</v>
      </c>
      <c r="D4" s="13" t="s">
        <v>133</v>
      </c>
      <c r="E4" s="13" t="s">
        <v>134</v>
      </c>
      <c r="F4" s="13" t="s">
        <v>135</v>
      </c>
      <c r="G4" s="13" t="s">
        <v>136</v>
      </c>
      <c r="H4" s="64" t="s">
        <v>137</v>
      </c>
      <c r="I4" s="64"/>
      <c r="J4" s="64"/>
      <c r="K4" s="64"/>
      <c r="L4" s="109"/>
      <c r="M4" s="109"/>
      <c r="N4" s="109"/>
      <c r="O4" s="109"/>
      <c r="P4" s="109"/>
      <c r="Q4" s="48"/>
      <c r="R4" s="64"/>
      <c r="S4" s="64"/>
      <c r="T4" s="64"/>
      <c r="U4" s="64"/>
      <c r="V4" s="64"/>
      <c r="W4" s="64"/>
    </row>
    <row r="5" ht="30" customHeight="1" spans="1:23">
      <c r="A5" s="11"/>
      <c r="B5" s="11"/>
      <c r="C5" s="11"/>
      <c r="D5" s="23"/>
      <c r="E5" s="23"/>
      <c r="F5" s="23"/>
      <c r="G5" s="23"/>
      <c r="H5" s="64" t="s">
        <v>30</v>
      </c>
      <c r="I5" s="48" t="s">
        <v>33</v>
      </c>
      <c r="J5" s="48"/>
      <c r="K5" s="48"/>
      <c r="L5" s="109"/>
      <c r="M5" s="109"/>
      <c r="N5" s="109" t="s">
        <v>138</v>
      </c>
      <c r="O5" s="109"/>
      <c r="P5" s="109"/>
      <c r="Q5" s="48" t="s">
        <v>36</v>
      </c>
      <c r="R5" s="64" t="s">
        <v>51</v>
      </c>
      <c r="S5" s="48"/>
      <c r="T5" s="48"/>
      <c r="U5" s="48"/>
      <c r="V5" s="48"/>
      <c r="W5" s="48"/>
    </row>
    <row r="6" ht="15" customHeight="1" spans="1:23">
      <c r="A6" s="24"/>
      <c r="B6" s="24"/>
      <c r="C6" s="24"/>
      <c r="D6" s="25"/>
      <c r="E6" s="25"/>
      <c r="F6" s="25"/>
      <c r="G6" s="25"/>
      <c r="H6" s="64"/>
      <c r="I6" s="48" t="s">
        <v>139</v>
      </c>
      <c r="J6" s="48" t="s">
        <v>140</v>
      </c>
      <c r="K6" s="48" t="s">
        <v>141</v>
      </c>
      <c r="L6" s="114" t="s">
        <v>142</v>
      </c>
      <c r="M6" s="114" t="s">
        <v>143</v>
      </c>
      <c r="N6" s="114" t="s">
        <v>33</v>
      </c>
      <c r="O6" s="114" t="s">
        <v>34</v>
      </c>
      <c r="P6" s="114" t="s">
        <v>35</v>
      </c>
      <c r="Q6" s="48"/>
      <c r="R6" s="48" t="s">
        <v>32</v>
      </c>
      <c r="S6" s="48" t="s">
        <v>43</v>
      </c>
      <c r="T6" s="48" t="s">
        <v>144</v>
      </c>
      <c r="U6" s="48" t="s">
        <v>39</v>
      </c>
      <c r="V6" s="48" t="s">
        <v>40</v>
      </c>
      <c r="W6" s="48" t="s">
        <v>41</v>
      </c>
    </row>
    <row r="7" ht="27.75" customHeight="1" spans="1:23">
      <c r="A7" s="24"/>
      <c r="B7" s="24"/>
      <c r="C7" s="24"/>
      <c r="D7" s="25"/>
      <c r="E7" s="25"/>
      <c r="F7" s="25"/>
      <c r="G7" s="25"/>
      <c r="H7" s="64"/>
      <c r="I7" s="48"/>
      <c r="J7" s="48"/>
      <c r="K7" s="48"/>
      <c r="L7" s="114"/>
      <c r="M7" s="114"/>
      <c r="N7" s="114"/>
      <c r="O7" s="114"/>
      <c r="P7" s="114"/>
      <c r="Q7" s="48"/>
      <c r="R7" s="48"/>
      <c r="S7" s="48"/>
      <c r="T7" s="48"/>
      <c r="U7" s="48"/>
      <c r="V7" s="48"/>
      <c r="W7" s="48"/>
    </row>
    <row r="8" ht="43" customHeight="1" spans="1:23">
      <c r="A8" s="115">
        <v>1</v>
      </c>
      <c r="B8" s="115">
        <v>2</v>
      </c>
      <c r="C8" s="115">
        <v>3</v>
      </c>
      <c r="D8" s="115">
        <v>4</v>
      </c>
      <c r="E8" s="115">
        <v>5</v>
      </c>
      <c r="F8" s="115">
        <v>6</v>
      </c>
      <c r="G8" s="115">
        <v>7</v>
      </c>
      <c r="H8" s="115">
        <v>8</v>
      </c>
      <c r="I8" s="115">
        <v>9</v>
      </c>
      <c r="J8" s="115">
        <v>10</v>
      </c>
      <c r="K8" s="115">
        <v>11</v>
      </c>
      <c r="L8" s="115">
        <v>12</v>
      </c>
      <c r="M8" s="115">
        <v>13</v>
      </c>
      <c r="N8" s="115">
        <v>14</v>
      </c>
      <c r="O8" s="115">
        <v>15</v>
      </c>
      <c r="P8" s="115">
        <v>16</v>
      </c>
      <c r="Q8" s="115">
        <v>17</v>
      </c>
      <c r="R8" s="115">
        <v>18</v>
      </c>
      <c r="S8" s="115">
        <v>19</v>
      </c>
      <c r="T8" s="115">
        <v>20</v>
      </c>
      <c r="U8" s="115">
        <v>21</v>
      </c>
      <c r="V8" s="115">
        <v>22</v>
      </c>
      <c r="W8" s="115">
        <v>23</v>
      </c>
    </row>
    <row r="9" ht="43" customHeight="1" spans="1:23">
      <c r="A9" s="111" t="s">
        <v>45</v>
      </c>
      <c r="B9" s="112"/>
      <c r="C9" s="111"/>
      <c r="D9" s="111"/>
      <c r="E9" s="111"/>
      <c r="F9" s="111"/>
      <c r="G9" s="111"/>
      <c r="H9" s="18">
        <v>2662971.88</v>
      </c>
      <c r="I9" s="18">
        <v>2662971.88</v>
      </c>
      <c r="J9" s="18">
        <v>667168.46</v>
      </c>
      <c r="K9" s="18"/>
      <c r="L9" s="18">
        <v>1995803.42</v>
      </c>
      <c r="M9" s="18"/>
      <c r="N9" s="18"/>
      <c r="O9" s="18"/>
      <c r="P9" s="18"/>
      <c r="Q9" s="18"/>
      <c r="R9" s="18"/>
      <c r="S9" s="18"/>
      <c r="T9" s="18"/>
      <c r="U9" s="18"/>
      <c r="V9" s="18"/>
      <c r="W9" s="18"/>
    </row>
    <row r="10" ht="43" customHeight="1" spans="1:23">
      <c r="A10" s="116" t="s">
        <v>45</v>
      </c>
      <c r="B10" s="112" t="s">
        <v>145</v>
      </c>
      <c r="C10" s="111" t="s">
        <v>146</v>
      </c>
      <c r="D10" s="111" t="s">
        <v>63</v>
      </c>
      <c r="E10" s="111" t="s">
        <v>64</v>
      </c>
      <c r="F10" s="111" t="s">
        <v>147</v>
      </c>
      <c r="G10" s="111" t="s">
        <v>148</v>
      </c>
      <c r="H10" s="18">
        <v>656832</v>
      </c>
      <c r="I10" s="18">
        <v>656832</v>
      </c>
      <c r="J10" s="18">
        <v>164208</v>
      </c>
      <c r="K10" s="18"/>
      <c r="L10" s="18">
        <v>492624</v>
      </c>
      <c r="M10" s="18"/>
      <c r="N10" s="18"/>
      <c r="O10" s="18"/>
      <c r="P10" s="18"/>
      <c r="Q10" s="18"/>
      <c r="R10" s="18"/>
      <c r="S10" s="18"/>
      <c r="T10" s="18"/>
      <c r="U10" s="18"/>
      <c r="V10" s="18"/>
      <c r="W10" s="18"/>
    </row>
    <row r="11" ht="43" customHeight="1" spans="1:23">
      <c r="A11" s="116" t="s">
        <v>45</v>
      </c>
      <c r="B11" s="112" t="s">
        <v>145</v>
      </c>
      <c r="C11" s="111" t="s">
        <v>146</v>
      </c>
      <c r="D11" s="111" t="s">
        <v>63</v>
      </c>
      <c r="E11" s="111" t="s">
        <v>64</v>
      </c>
      <c r="F11" s="111" t="s">
        <v>149</v>
      </c>
      <c r="G11" s="111" t="s">
        <v>150</v>
      </c>
      <c r="H11" s="18">
        <v>60</v>
      </c>
      <c r="I11" s="18">
        <v>60</v>
      </c>
      <c r="J11" s="18">
        <v>15</v>
      </c>
      <c r="K11" s="18"/>
      <c r="L11" s="18">
        <v>45</v>
      </c>
      <c r="M11" s="18"/>
      <c r="N11" s="18"/>
      <c r="O11" s="18"/>
      <c r="P11" s="18"/>
      <c r="Q11" s="18"/>
      <c r="R11" s="18"/>
      <c r="S11" s="18"/>
      <c r="T11" s="18"/>
      <c r="U11" s="18"/>
      <c r="V11" s="18"/>
      <c r="W11" s="18"/>
    </row>
    <row r="12" ht="43" customHeight="1" spans="1:23">
      <c r="A12" s="116" t="s">
        <v>45</v>
      </c>
      <c r="B12" s="112" t="s">
        <v>145</v>
      </c>
      <c r="C12" s="111" t="s">
        <v>146</v>
      </c>
      <c r="D12" s="111" t="s">
        <v>63</v>
      </c>
      <c r="E12" s="111" t="s">
        <v>64</v>
      </c>
      <c r="F12" s="111" t="s">
        <v>151</v>
      </c>
      <c r="G12" s="111" t="s">
        <v>152</v>
      </c>
      <c r="H12" s="18">
        <v>54736</v>
      </c>
      <c r="I12" s="18">
        <v>54736</v>
      </c>
      <c r="J12" s="18">
        <v>13684</v>
      </c>
      <c r="K12" s="18"/>
      <c r="L12" s="18">
        <v>41052</v>
      </c>
      <c r="M12" s="18"/>
      <c r="N12" s="18"/>
      <c r="O12" s="18"/>
      <c r="P12" s="18"/>
      <c r="Q12" s="18"/>
      <c r="R12" s="18"/>
      <c r="S12" s="18"/>
      <c r="T12" s="18"/>
      <c r="U12" s="18"/>
      <c r="V12" s="18"/>
      <c r="W12" s="18"/>
    </row>
    <row r="13" ht="43" customHeight="1" spans="1:23">
      <c r="A13" s="116" t="s">
        <v>45</v>
      </c>
      <c r="B13" s="112" t="s">
        <v>145</v>
      </c>
      <c r="C13" s="111" t="s">
        <v>146</v>
      </c>
      <c r="D13" s="111" t="s">
        <v>63</v>
      </c>
      <c r="E13" s="111" t="s">
        <v>64</v>
      </c>
      <c r="F13" s="111" t="s">
        <v>153</v>
      </c>
      <c r="G13" s="111" t="s">
        <v>154</v>
      </c>
      <c r="H13" s="18">
        <v>1060080</v>
      </c>
      <c r="I13" s="18">
        <v>1060080</v>
      </c>
      <c r="J13" s="18">
        <v>265020</v>
      </c>
      <c r="K13" s="18"/>
      <c r="L13" s="18">
        <v>795060</v>
      </c>
      <c r="M13" s="18"/>
      <c r="N13" s="18"/>
      <c r="O13" s="18"/>
      <c r="P13" s="18"/>
      <c r="Q13" s="18"/>
      <c r="R13" s="18"/>
      <c r="S13" s="18"/>
      <c r="T13" s="18"/>
      <c r="U13" s="18"/>
      <c r="V13" s="18"/>
      <c r="W13" s="18"/>
    </row>
    <row r="14" ht="43" customHeight="1" spans="1:23">
      <c r="A14" s="116" t="s">
        <v>45</v>
      </c>
      <c r="B14" s="112" t="s">
        <v>155</v>
      </c>
      <c r="C14" s="111" t="s">
        <v>156</v>
      </c>
      <c r="D14" s="111" t="s">
        <v>76</v>
      </c>
      <c r="E14" s="111" t="s">
        <v>77</v>
      </c>
      <c r="F14" s="111" t="s">
        <v>157</v>
      </c>
      <c r="G14" s="111" t="s">
        <v>158</v>
      </c>
      <c r="H14" s="18">
        <v>255300.86</v>
      </c>
      <c r="I14" s="18">
        <v>255300.86</v>
      </c>
      <c r="J14" s="18">
        <v>63825.22</v>
      </c>
      <c r="K14" s="18"/>
      <c r="L14" s="18">
        <v>191475.64</v>
      </c>
      <c r="M14" s="18"/>
      <c r="N14" s="18"/>
      <c r="O14" s="18"/>
      <c r="P14" s="18"/>
      <c r="Q14" s="18"/>
      <c r="R14" s="18"/>
      <c r="S14" s="18"/>
      <c r="T14" s="18"/>
      <c r="U14" s="18"/>
      <c r="V14" s="18"/>
      <c r="W14" s="18"/>
    </row>
    <row r="15" ht="43" customHeight="1" spans="1:23">
      <c r="A15" s="116" t="s">
        <v>45</v>
      </c>
      <c r="B15" s="112" t="s">
        <v>155</v>
      </c>
      <c r="C15" s="111" t="s">
        <v>156</v>
      </c>
      <c r="D15" s="111" t="s">
        <v>80</v>
      </c>
      <c r="E15" s="111" t="s">
        <v>79</v>
      </c>
      <c r="F15" s="111" t="s">
        <v>159</v>
      </c>
      <c r="G15" s="111" t="s">
        <v>160</v>
      </c>
      <c r="H15" s="18">
        <v>12370.76</v>
      </c>
      <c r="I15" s="18">
        <v>12370.76</v>
      </c>
      <c r="J15" s="18">
        <v>3092.7</v>
      </c>
      <c r="K15" s="18"/>
      <c r="L15" s="18">
        <v>9278.06</v>
      </c>
      <c r="M15" s="18"/>
      <c r="N15" s="18"/>
      <c r="O15" s="18"/>
      <c r="P15" s="18"/>
      <c r="Q15" s="18"/>
      <c r="R15" s="18"/>
      <c r="S15" s="18"/>
      <c r="T15" s="18"/>
      <c r="U15" s="18"/>
      <c r="V15" s="18"/>
      <c r="W15" s="18"/>
    </row>
    <row r="16" ht="43" customHeight="1" spans="1:23">
      <c r="A16" s="116" t="s">
        <v>45</v>
      </c>
      <c r="B16" s="112" t="s">
        <v>155</v>
      </c>
      <c r="C16" s="111" t="s">
        <v>156</v>
      </c>
      <c r="D16" s="111" t="s">
        <v>85</v>
      </c>
      <c r="E16" s="111" t="s">
        <v>86</v>
      </c>
      <c r="F16" s="111" t="s">
        <v>161</v>
      </c>
      <c r="G16" s="111" t="s">
        <v>162</v>
      </c>
      <c r="H16" s="18">
        <v>159563.04</v>
      </c>
      <c r="I16" s="18">
        <v>159563.04</v>
      </c>
      <c r="J16" s="18">
        <v>39890.76</v>
      </c>
      <c r="K16" s="18"/>
      <c r="L16" s="18">
        <v>119672.28</v>
      </c>
      <c r="M16" s="18"/>
      <c r="N16" s="18"/>
      <c r="O16" s="18"/>
      <c r="P16" s="18"/>
      <c r="Q16" s="18"/>
      <c r="R16" s="18"/>
      <c r="S16" s="18"/>
      <c r="T16" s="18"/>
      <c r="U16" s="18"/>
      <c r="V16" s="18"/>
      <c r="W16" s="18"/>
    </row>
    <row r="17" ht="43" customHeight="1" spans="1:23">
      <c r="A17" s="116" t="s">
        <v>45</v>
      </c>
      <c r="B17" s="112" t="s">
        <v>155</v>
      </c>
      <c r="C17" s="111" t="s">
        <v>156</v>
      </c>
      <c r="D17" s="111" t="s">
        <v>87</v>
      </c>
      <c r="E17" s="111" t="s">
        <v>88</v>
      </c>
      <c r="F17" s="111" t="s">
        <v>163</v>
      </c>
      <c r="G17" s="111" t="s">
        <v>164</v>
      </c>
      <c r="H17" s="18">
        <v>99228.15</v>
      </c>
      <c r="I17" s="18">
        <v>99228.15</v>
      </c>
      <c r="J17" s="18">
        <v>24807.04</v>
      </c>
      <c r="K17" s="18"/>
      <c r="L17" s="18">
        <v>74421.11</v>
      </c>
      <c r="M17" s="18"/>
      <c r="N17" s="18"/>
      <c r="O17" s="18"/>
      <c r="P17" s="18"/>
      <c r="Q17" s="18"/>
      <c r="R17" s="18"/>
      <c r="S17" s="18"/>
      <c r="T17" s="18"/>
      <c r="U17" s="18"/>
      <c r="V17" s="18"/>
      <c r="W17" s="18"/>
    </row>
    <row r="18" ht="43" customHeight="1" spans="1:23">
      <c r="A18" s="116" t="s">
        <v>45</v>
      </c>
      <c r="B18" s="112" t="s">
        <v>155</v>
      </c>
      <c r="C18" s="111" t="s">
        <v>156</v>
      </c>
      <c r="D18" s="111" t="s">
        <v>89</v>
      </c>
      <c r="E18" s="111" t="s">
        <v>90</v>
      </c>
      <c r="F18" s="111" t="s">
        <v>159</v>
      </c>
      <c r="G18" s="111" t="s">
        <v>160</v>
      </c>
      <c r="H18" s="18">
        <v>7780.5</v>
      </c>
      <c r="I18" s="18">
        <v>7780.5</v>
      </c>
      <c r="J18" s="18">
        <v>7780.5</v>
      </c>
      <c r="K18" s="18"/>
      <c r="L18" s="18"/>
      <c r="M18" s="18"/>
      <c r="N18" s="18"/>
      <c r="O18" s="18"/>
      <c r="P18" s="18"/>
      <c r="Q18" s="18"/>
      <c r="R18" s="18"/>
      <c r="S18" s="18"/>
      <c r="T18" s="18"/>
      <c r="U18" s="18"/>
      <c r="V18" s="18"/>
      <c r="W18" s="18"/>
    </row>
    <row r="19" ht="43" customHeight="1" spans="1:23">
      <c r="A19" s="116" t="s">
        <v>45</v>
      </c>
      <c r="B19" s="112" t="s">
        <v>165</v>
      </c>
      <c r="C19" s="111" t="s">
        <v>96</v>
      </c>
      <c r="D19" s="111" t="s">
        <v>95</v>
      </c>
      <c r="E19" s="111" t="s">
        <v>96</v>
      </c>
      <c r="F19" s="111" t="s">
        <v>166</v>
      </c>
      <c r="G19" s="111" t="s">
        <v>96</v>
      </c>
      <c r="H19" s="18">
        <v>193846.84</v>
      </c>
      <c r="I19" s="18">
        <v>193846.84</v>
      </c>
      <c r="J19" s="18">
        <v>48461.71</v>
      </c>
      <c r="K19" s="18"/>
      <c r="L19" s="18">
        <v>145385.13</v>
      </c>
      <c r="M19" s="18"/>
      <c r="N19" s="18"/>
      <c r="O19" s="18"/>
      <c r="P19" s="18"/>
      <c r="Q19" s="18"/>
      <c r="R19" s="18"/>
      <c r="S19" s="18"/>
      <c r="T19" s="18"/>
      <c r="U19" s="18"/>
      <c r="V19" s="18"/>
      <c r="W19" s="18"/>
    </row>
    <row r="20" ht="43" customHeight="1" spans="1:23">
      <c r="A20" s="116" t="s">
        <v>45</v>
      </c>
      <c r="B20" s="112" t="s">
        <v>167</v>
      </c>
      <c r="C20" s="111" t="s">
        <v>125</v>
      </c>
      <c r="D20" s="111" t="s">
        <v>63</v>
      </c>
      <c r="E20" s="111" t="s">
        <v>64</v>
      </c>
      <c r="F20" s="111" t="s">
        <v>168</v>
      </c>
      <c r="G20" s="111" t="s">
        <v>125</v>
      </c>
      <c r="H20" s="18">
        <v>2200</v>
      </c>
      <c r="I20" s="18">
        <v>2200</v>
      </c>
      <c r="J20" s="18">
        <v>550</v>
      </c>
      <c r="K20" s="18"/>
      <c r="L20" s="18">
        <v>1650</v>
      </c>
      <c r="M20" s="18"/>
      <c r="N20" s="18"/>
      <c r="O20" s="18"/>
      <c r="P20" s="18"/>
      <c r="Q20" s="18"/>
      <c r="R20" s="18"/>
      <c r="S20" s="18"/>
      <c r="T20" s="18"/>
      <c r="U20" s="18"/>
      <c r="V20" s="18"/>
      <c r="W20" s="18"/>
    </row>
    <row r="21" ht="43" customHeight="1" spans="1:23">
      <c r="A21" s="116" t="s">
        <v>45</v>
      </c>
      <c r="B21" s="112" t="s">
        <v>169</v>
      </c>
      <c r="C21" s="111" t="s">
        <v>170</v>
      </c>
      <c r="D21" s="111" t="s">
        <v>63</v>
      </c>
      <c r="E21" s="111" t="s">
        <v>64</v>
      </c>
      <c r="F21" s="111" t="s">
        <v>171</v>
      </c>
      <c r="G21" s="111" t="s">
        <v>170</v>
      </c>
      <c r="H21" s="18">
        <v>35434.16</v>
      </c>
      <c r="I21" s="18">
        <v>35434.16</v>
      </c>
      <c r="J21" s="18">
        <v>8858.54</v>
      </c>
      <c r="K21" s="18"/>
      <c r="L21" s="18">
        <v>26575.62</v>
      </c>
      <c r="M21" s="18"/>
      <c r="N21" s="18"/>
      <c r="O21" s="18"/>
      <c r="P21" s="18"/>
      <c r="Q21" s="18"/>
      <c r="R21" s="18"/>
      <c r="S21" s="18"/>
      <c r="T21" s="18"/>
      <c r="U21" s="18"/>
      <c r="V21" s="18"/>
      <c r="W21" s="18"/>
    </row>
    <row r="22" ht="43" customHeight="1" spans="1:23">
      <c r="A22" s="116" t="s">
        <v>45</v>
      </c>
      <c r="B22" s="112" t="s">
        <v>172</v>
      </c>
      <c r="C22" s="111" t="s">
        <v>173</v>
      </c>
      <c r="D22" s="111" t="s">
        <v>63</v>
      </c>
      <c r="E22" s="111" t="s">
        <v>64</v>
      </c>
      <c r="F22" s="111" t="s">
        <v>174</v>
      </c>
      <c r="G22" s="111" t="s">
        <v>175</v>
      </c>
      <c r="H22" s="18">
        <v>17639.66</v>
      </c>
      <c r="I22" s="18">
        <v>17639.66</v>
      </c>
      <c r="J22" s="18"/>
      <c r="K22" s="18"/>
      <c r="L22" s="18">
        <v>17639.66</v>
      </c>
      <c r="M22" s="18"/>
      <c r="N22" s="18"/>
      <c r="O22" s="18"/>
      <c r="P22" s="18"/>
      <c r="Q22" s="18"/>
      <c r="R22" s="18"/>
      <c r="S22" s="18"/>
      <c r="T22" s="18"/>
      <c r="U22" s="18"/>
      <c r="V22" s="18"/>
      <c r="W22" s="18"/>
    </row>
    <row r="23" ht="43" customHeight="1" spans="1:23">
      <c r="A23" s="116" t="s">
        <v>45</v>
      </c>
      <c r="B23" s="112" t="s">
        <v>172</v>
      </c>
      <c r="C23" s="111" t="s">
        <v>173</v>
      </c>
      <c r="D23" s="111" t="s">
        <v>63</v>
      </c>
      <c r="E23" s="111" t="s">
        <v>64</v>
      </c>
      <c r="F23" s="111" t="s">
        <v>176</v>
      </c>
      <c r="G23" s="111" t="s">
        <v>177</v>
      </c>
      <c r="H23" s="18">
        <v>2360.34</v>
      </c>
      <c r="I23" s="18">
        <v>2360.34</v>
      </c>
      <c r="J23" s="18">
        <v>590.09</v>
      </c>
      <c r="K23" s="18"/>
      <c r="L23" s="18">
        <v>1770.25</v>
      </c>
      <c r="M23" s="18"/>
      <c r="N23" s="18"/>
      <c r="O23" s="18"/>
      <c r="P23" s="18"/>
      <c r="Q23" s="18"/>
      <c r="R23" s="18"/>
      <c r="S23" s="18"/>
      <c r="T23" s="18"/>
      <c r="U23" s="18"/>
      <c r="V23" s="18"/>
      <c r="W23" s="18"/>
    </row>
    <row r="24" ht="43" customHeight="1" spans="1:23">
      <c r="A24" s="116" t="s">
        <v>45</v>
      </c>
      <c r="B24" s="112" t="s">
        <v>172</v>
      </c>
      <c r="C24" s="111" t="s">
        <v>173</v>
      </c>
      <c r="D24" s="111" t="s">
        <v>63</v>
      </c>
      <c r="E24" s="111" t="s">
        <v>64</v>
      </c>
      <c r="F24" s="111" t="s">
        <v>178</v>
      </c>
      <c r="G24" s="111" t="s">
        <v>179</v>
      </c>
      <c r="H24" s="18">
        <v>6490.8</v>
      </c>
      <c r="I24" s="18">
        <v>6490.8</v>
      </c>
      <c r="J24" s="18">
        <v>1622.7</v>
      </c>
      <c r="K24" s="18"/>
      <c r="L24" s="18">
        <v>4868.1</v>
      </c>
      <c r="M24" s="18"/>
      <c r="N24" s="18"/>
      <c r="O24" s="18"/>
      <c r="P24" s="18"/>
      <c r="Q24" s="18"/>
      <c r="R24" s="18"/>
      <c r="S24" s="18"/>
      <c r="T24" s="18"/>
      <c r="U24" s="18"/>
      <c r="V24" s="18"/>
      <c r="W24" s="18"/>
    </row>
    <row r="25" ht="43" customHeight="1" spans="1:23">
      <c r="A25" s="116" t="s">
        <v>45</v>
      </c>
      <c r="B25" s="112" t="s">
        <v>172</v>
      </c>
      <c r="C25" s="111" t="s">
        <v>173</v>
      </c>
      <c r="D25" s="111" t="s">
        <v>63</v>
      </c>
      <c r="E25" s="111" t="s">
        <v>64</v>
      </c>
      <c r="F25" s="111" t="s">
        <v>180</v>
      </c>
      <c r="G25" s="111" t="s">
        <v>181</v>
      </c>
      <c r="H25" s="18">
        <v>15585.71</v>
      </c>
      <c r="I25" s="18">
        <v>15585.71</v>
      </c>
      <c r="J25" s="18">
        <v>3896.43</v>
      </c>
      <c r="K25" s="18"/>
      <c r="L25" s="18">
        <v>11689.28</v>
      </c>
      <c r="M25" s="18"/>
      <c r="N25" s="18"/>
      <c r="O25" s="18"/>
      <c r="P25" s="18"/>
      <c r="Q25" s="18"/>
      <c r="R25" s="18"/>
      <c r="S25" s="18"/>
      <c r="T25" s="18"/>
      <c r="U25" s="18"/>
      <c r="V25" s="18"/>
      <c r="W25" s="18"/>
    </row>
    <row r="26" ht="43" customHeight="1" spans="1:23">
      <c r="A26" s="116" t="s">
        <v>45</v>
      </c>
      <c r="B26" s="112" t="s">
        <v>172</v>
      </c>
      <c r="C26" s="111" t="s">
        <v>173</v>
      </c>
      <c r="D26" s="111" t="s">
        <v>63</v>
      </c>
      <c r="E26" s="111" t="s">
        <v>64</v>
      </c>
      <c r="F26" s="111" t="s">
        <v>182</v>
      </c>
      <c r="G26" s="111" t="s">
        <v>183</v>
      </c>
      <c r="H26" s="18">
        <v>6000</v>
      </c>
      <c r="I26" s="18">
        <v>6000</v>
      </c>
      <c r="J26" s="18">
        <v>1500</v>
      </c>
      <c r="K26" s="18"/>
      <c r="L26" s="18">
        <v>4500</v>
      </c>
      <c r="M26" s="18"/>
      <c r="N26" s="18"/>
      <c r="O26" s="18"/>
      <c r="P26" s="18"/>
      <c r="Q26" s="18"/>
      <c r="R26" s="18"/>
      <c r="S26" s="18"/>
      <c r="T26" s="18"/>
      <c r="U26" s="18"/>
      <c r="V26" s="18"/>
      <c r="W26" s="18"/>
    </row>
    <row r="27" ht="43" customHeight="1" spans="1:23">
      <c r="A27" s="116" t="s">
        <v>45</v>
      </c>
      <c r="B27" s="112" t="s">
        <v>172</v>
      </c>
      <c r="C27" s="111" t="s">
        <v>173</v>
      </c>
      <c r="D27" s="111" t="s">
        <v>63</v>
      </c>
      <c r="E27" s="111" t="s">
        <v>64</v>
      </c>
      <c r="F27" s="111" t="s">
        <v>184</v>
      </c>
      <c r="G27" s="111" t="s">
        <v>185</v>
      </c>
      <c r="H27" s="18">
        <v>2550</v>
      </c>
      <c r="I27" s="18">
        <v>2550</v>
      </c>
      <c r="J27" s="18">
        <v>637.5</v>
      </c>
      <c r="K27" s="18"/>
      <c r="L27" s="18">
        <v>1912.5</v>
      </c>
      <c r="M27" s="18"/>
      <c r="N27" s="18"/>
      <c r="O27" s="18"/>
      <c r="P27" s="18"/>
      <c r="Q27" s="18"/>
      <c r="R27" s="18"/>
      <c r="S27" s="18"/>
      <c r="T27" s="18"/>
      <c r="U27" s="18"/>
      <c r="V27" s="18"/>
      <c r="W27" s="18"/>
    </row>
    <row r="28" ht="43" customHeight="1" spans="1:23">
      <c r="A28" s="116" t="s">
        <v>45</v>
      </c>
      <c r="B28" s="112" t="s">
        <v>172</v>
      </c>
      <c r="C28" s="111" t="s">
        <v>173</v>
      </c>
      <c r="D28" s="111" t="s">
        <v>63</v>
      </c>
      <c r="E28" s="111" t="s">
        <v>64</v>
      </c>
      <c r="F28" s="111" t="s">
        <v>186</v>
      </c>
      <c r="G28" s="111" t="s">
        <v>187</v>
      </c>
      <c r="H28" s="18">
        <v>72213.06</v>
      </c>
      <c r="I28" s="18">
        <v>72213.06</v>
      </c>
      <c r="J28" s="18">
        <v>18053.27</v>
      </c>
      <c r="K28" s="18"/>
      <c r="L28" s="18">
        <v>54159.79</v>
      </c>
      <c r="M28" s="18"/>
      <c r="N28" s="18"/>
      <c r="O28" s="18"/>
      <c r="P28" s="18"/>
      <c r="Q28" s="18"/>
      <c r="R28" s="18"/>
      <c r="S28" s="18"/>
      <c r="T28" s="18"/>
      <c r="U28" s="18"/>
      <c r="V28" s="18"/>
      <c r="W28" s="18"/>
    </row>
    <row r="29" ht="43" customHeight="1" spans="1:23">
      <c r="A29" s="116" t="s">
        <v>45</v>
      </c>
      <c r="B29" s="112" t="s">
        <v>172</v>
      </c>
      <c r="C29" s="111" t="s">
        <v>173</v>
      </c>
      <c r="D29" s="111" t="s">
        <v>74</v>
      </c>
      <c r="E29" s="111" t="s">
        <v>75</v>
      </c>
      <c r="F29" s="111" t="s">
        <v>186</v>
      </c>
      <c r="G29" s="111" t="s">
        <v>187</v>
      </c>
      <c r="H29" s="18">
        <v>2700</v>
      </c>
      <c r="I29" s="18">
        <v>2700</v>
      </c>
      <c r="J29" s="18">
        <v>675</v>
      </c>
      <c r="K29" s="18"/>
      <c r="L29" s="18">
        <v>2025</v>
      </c>
      <c r="M29" s="18"/>
      <c r="N29" s="18"/>
      <c r="O29" s="18"/>
      <c r="P29" s="18"/>
      <c r="Q29" s="18"/>
      <c r="R29" s="18"/>
      <c r="S29" s="18"/>
      <c r="T29" s="18"/>
      <c r="U29" s="18"/>
      <c r="V29" s="18"/>
      <c r="W29" s="18"/>
    </row>
    <row r="30" ht="34" customHeight="1" spans="1:23">
      <c r="A30" s="33" t="s">
        <v>97</v>
      </c>
      <c r="B30" s="34"/>
      <c r="C30" s="34"/>
      <c r="D30" s="34"/>
      <c r="E30" s="34"/>
      <c r="F30" s="34"/>
      <c r="G30" s="35"/>
      <c r="H30" s="18">
        <v>2662971.88</v>
      </c>
      <c r="I30" s="18">
        <v>2662971.88</v>
      </c>
      <c r="J30" s="18">
        <v>667168.46</v>
      </c>
      <c r="K30" s="18"/>
      <c r="L30" s="18">
        <v>1995803.42</v>
      </c>
      <c r="M30" s="18"/>
      <c r="N30" s="18"/>
      <c r="O30" s="18"/>
      <c r="P30" s="18"/>
      <c r="Q30" s="18"/>
      <c r="R30" s="18"/>
      <c r="S30" s="18"/>
      <c r="T30" s="18"/>
      <c r="U30" s="18"/>
      <c r="V30" s="18"/>
      <c r="W30" s="18"/>
    </row>
  </sheetData>
  <mergeCells count="30">
    <mergeCell ref="A2:W2"/>
    <mergeCell ref="A3:G3"/>
    <mergeCell ref="H4:W4"/>
    <mergeCell ref="I5:M5"/>
    <mergeCell ref="N5:P5"/>
    <mergeCell ref="R5:W5"/>
    <mergeCell ref="A30:G30"/>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rintOptions horizontalCentered="1"/>
  <pageMargins left="0.751388888888889" right="0.751388888888889" top="1" bottom="1" header="0.5" footer="0.5"/>
  <pageSetup paperSize="9" scale="34"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8"/>
  <sheetViews>
    <sheetView showZeros="0" view="pageBreakPreview" zoomScaleNormal="100" topLeftCell="E1" workbookViewId="0">
      <selection activeCell="O11" sqref="O11"/>
    </sheetView>
  </sheetViews>
  <sheetFormatPr defaultColWidth="9.13333333333333" defaultRowHeight="14.25" customHeight="1"/>
  <cols>
    <col min="1" max="1" width="14.575" customWidth="1"/>
    <col min="2" max="2" width="21.025" customWidth="1"/>
    <col min="3" max="3" width="31.3166666666667" customWidth="1"/>
    <col min="4" max="4" width="23.8583333333333" customWidth="1"/>
    <col min="5" max="5" width="15.6" customWidth="1"/>
    <col min="6" max="6" width="19.7333333333333" customWidth="1"/>
    <col min="7" max="7" width="14.8833333333333" customWidth="1"/>
    <col min="8" max="8" width="19.7333333333333" customWidth="1"/>
    <col min="9" max="16" width="14.175" customWidth="1"/>
    <col min="17" max="17" width="13.6" customWidth="1"/>
    <col min="18" max="23" width="15.175" customWidth="1"/>
  </cols>
  <sheetData>
    <row r="1" ht="13.5" customHeight="1" spans="1:23">
      <c r="E1" s="22"/>
      <c r="F1" s="22"/>
      <c r="G1" s="22"/>
      <c r="H1" s="22"/>
      <c r="U1" s="107"/>
      <c r="W1" s="56" t="s">
        <v>188</v>
      </c>
    </row>
    <row r="2" ht="27.75" customHeight="1" spans="1:23">
      <c r="A2" s="29" t="s">
        <v>189</v>
      </c>
      <c r="B2" s="29"/>
      <c r="C2" s="29"/>
      <c r="D2" s="29"/>
      <c r="E2" s="29"/>
      <c r="F2" s="29"/>
      <c r="G2" s="29"/>
      <c r="H2" s="29"/>
      <c r="I2" s="29"/>
      <c r="J2" s="29"/>
      <c r="K2" s="29"/>
      <c r="L2" s="29"/>
      <c r="M2" s="29"/>
      <c r="N2" s="29"/>
      <c r="O2" s="29"/>
      <c r="P2" s="29"/>
      <c r="Q2" s="29"/>
      <c r="R2" s="29"/>
      <c r="S2" s="29"/>
      <c r="T2" s="29"/>
      <c r="U2" s="29"/>
      <c r="V2" s="29"/>
      <c r="W2" s="29"/>
    </row>
    <row r="3" ht="13.5" customHeight="1" spans="1:23">
      <c r="A3" s="3" t="str">
        <f t="shared" ref="A3:B3" si="0">"单位名称："&amp;"云南国际经济技术交流中心（昆明经验交流中心、UNDP扶贫项目专家工作站）"</f>
        <v>单位名称：云南国际经济技术交流中心（昆明经验交流中心、UNDP扶贫项目专家工作站）</v>
      </c>
      <c r="B3" s="108" t="str">
        <f t="shared" si="0"/>
        <v>单位名称：云南国际经济技术交流中心（昆明经验交流中心、UNDP扶贫项目专家工作站）</v>
      </c>
      <c r="C3" s="108"/>
      <c r="D3" s="108"/>
      <c r="E3" s="108"/>
      <c r="F3" s="108"/>
      <c r="G3" s="108"/>
      <c r="H3" s="108"/>
      <c r="I3" s="108"/>
      <c r="J3" s="5"/>
      <c r="K3" s="5"/>
      <c r="L3" s="5"/>
      <c r="M3" s="5"/>
      <c r="N3" s="5"/>
      <c r="O3" s="5"/>
      <c r="P3" s="5"/>
      <c r="Q3" s="5"/>
      <c r="U3" s="107"/>
      <c r="W3" s="103" t="s">
        <v>2</v>
      </c>
    </row>
    <row r="4" ht="31" customHeight="1" spans="1:23">
      <c r="A4" s="7" t="s">
        <v>190</v>
      </c>
      <c r="B4" s="7" t="s">
        <v>131</v>
      </c>
      <c r="C4" s="7" t="s">
        <v>132</v>
      </c>
      <c r="D4" s="7" t="s">
        <v>191</v>
      </c>
      <c r="E4" s="13" t="s">
        <v>133</v>
      </c>
      <c r="F4" s="13" t="s">
        <v>134</v>
      </c>
      <c r="G4" s="13" t="s">
        <v>135</v>
      </c>
      <c r="H4" s="13" t="s">
        <v>136</v>
      </c>
      <c r="I4" s="64" t="s">
        <v>30</v>
      </c>
      <c r="J4" s="64" t="s">
        <v>192</v>
      </c>
      <c r="K4" s="64"/>
      <c r="L4" s="64"/>
      <c r="M4" s="64"/>
      <c r="N4" s="109" t="s">
        <v>138</v>
      </c>
      <c r="O4" s="109"/>
      <c r="P4" s="109"/>
      <c r="Q4" s="13" t="s">
        <v>36</v>
      </c>
      <c r="R4" s="8" t="s">
        <v>51</v>
      </c>
      <c r="S4" s="9"/>
      <c r="T4" s="9"/>
      <c r="U4" s="9"/>
      <c r="V4" s="9"/>
      <c r="W4" s="10"/>
    </row>
    <row r="5" ht="31" customHeight="1" spans="1:23">
      <c r="A5" s="11"/>
      <c r="B5" s="11"/>
      <c r="C5" s="11"/>
      <c r="D5" s="11"/>
      <c r="E5" s="23"/>
      <c r="F5" s="23"/>
      <c r="G5" s="23"/>
      <c r="H5" s="23"/>
      <c r="I5" s="64"/>
      <c r="J5" s="48" t="s">
        <v>33</v>
      </c>
      <c r="K5" s="48"/>
      <c r="L5" s="48" t="s">
        <v>34</v>
      </c>
      <c r="M5" s="48" t="s">
        <v>35</v>
      </c>
      <c r="N5" s="110" t="s">
        <v>33</v>
      </c>
      <c r="O5" s="110" t="s">
        <v>34</v>
      </c>
      <c r="P5" s="110" t="s">
        <v>35</v>
      </c>
      <c r="Q5" s="23"/>
      <c r="R5" s="13" t="s">
        <v>32</v>
      </c>
      <c r="S5" s="13" t="s">
        <v>43</v>
      </c>
      <c r="T5" s="13" t="s">
        <v>144</v>
      </c>
      <c r="U5" s="13" t="s">
        <v>39</v>
      </c>
      <c r="V5" s="13" t="s">
        <v>40</v>
      </c>
      <c r="W5" s="13" t="s">
        <v>41</v>
      </c>
    </row>
    <row r="6" ht="40.5" customHeight="1" spans="1:23">
      <c r="A6" s="24"/>
      <c r="B6" s="24"/>
      <c r="C6" s="24"/>
      <c r="D6" s="24"/>
      <c r="E6" s="25"/>
      <c r="F6" s="25"/>
      <c r="G6" s="25"/>
      <c r="H6" s="25"/>
      <c r="I6" s="64"/>
      <c r="J6" s="48" t="s">
        <v>32</v>
      </c>
      <c r="K6" s="48" t="s">
        <v>193</v>
      </c>
      <c r="L6" s="48"/>
      <c r="M6" s="48"/>
      <c r="N6" s="25"/>
      <c r="O6" s="25"/>
      <c r="P6" s="25"/>
      <c r="Q6" s="25"/>
      <c r="R6" s="25"/>
      <c r="S6" s="25"/>
      <c r="T6" s="25"/>
      <c r="U6" s="26"/>
      <c r="V6" s="25"/>
      <c r="W6" s="25"/>
    </row>
    <row r="7" ht="26" customHeight="1" spans="1:23">
      <c r="A7" s="27">
        <v>1</v>
      </c>
      <c r="B7" s="27">
        <v>2</v>
      </c>
      <c r="C7" s="27">
        <v>3</v>
      </c>
      <c r="D7" s="27">
        <v>4</v>
      </c>
      <c r="E7" s="27">
        <v>5</v>
      </c>
      <c r="F7" s="27">
        <v>6</v>
      </c>
      <c r="G7" s="27">
        <v>7</v>
      </c>
      <c r="H7" s="27">
        <v>8</v>
      </c>
      <c r="I7" s="27">
        <v>9</v>
      </c>
      <c r="J7" s="27">
        <v>10</v>
      </c>
      <c r="K7" s="27">
        <v>11</v>
      </c>
      <c r="L7" s="27">
        <v>12</v>
      </c>
      <c r="M7" s="27">
        <v>13</v>
      </c>
      <c r="N7" s="27">
        <v>14</v>
      </c>
      <c r="O7" s="27">
        <v>15</v>
      </c>
      <c r="P7" s="27">
        <v>16</v>
      </c>
      <c r="Q7" s="27">
        <v>17</v>
      </c>
      <c r="R7" s="27">
        <v>18</v>
      </c>
      <c r="S7" s="27">
        <v>19</v>
      </c>
      <c r="T7" s="27">
        <v>20</v>
      </c>
      <c r="U7" s="27">
        <v>21</v>
      </c>
      <c r="V7" s="27">
        <v>22</v>
      </c>
      <c r="W7" s="27">
        <v>23</v>
      </c>
    </row>
    <row r="8" ht="32.9" customHeight="1" spans="1:23">
      <c r="A8" s="111"/>
      <c r="B8" s="112"/>
      <c r="C8" s="111" t="s">
        <v>194</v>
      </c>
      <c r="D8" s="111"/>
      <c r="E8" s="111"/>
      <c r="F8" s="111"/>
      <c r="G8" s="111"/>
      <c r="H8" s="111"/>
      <c r="I8" s="113">
        <v>21138840</v>
      </c>
      <c r="J8" s="113"/>
      <c r="K8" s="113"/>
      <c r="L8" s="113"/>
      <c r="M8" s="113"/>
      <c r="N8" s="113"/>
      <c r="O8" s="113"/>
      <c r="P8" s="113"/>
      <c r="Q8" s="113"/>
      <c r="R8" s="113">
        <v>21138840</v>
      </c>
      <c r="S8" s="113"/>
      <c r="T8" s="113"/>
      <c r="U8" s="89">
        <v>21138840</v>
      </c>
      <c r="V8" s="113"/>
      <c r="W8" s="113"/>
    </row>
    <row r="9" ht="45" customHeight="1" spans="1:23">
      <c r="A9" s="111" t="s">
        <v>195</v>
      </c>
      <c r="B9" s="112" t="s">
        <v>196</v>
      </c>
      <c r="C9" s="111" t="s">
        <v>194</v>
      </c>
      <c r="D9" s="111" t="s">
        <v>45</v>
      </c>
      <c r="E9" s="111" t="s">
        <v>69</v>
      </c>
      <c r="F9" s="111" t="s">
        <v>68</v>
      </c>
      <c r="G9" s="111" t="s">
        <v>174</v>
      </c>
      <c r="H9" s="111" t="s">
        <v>175</v>
      </c>
      <c r="I9" s="113">
        <v>999040</v>
      </c>
      <c r="J9" s="113"/>
      <c r="K9" s="113"/>
      <c r="L9" s="113"/>
      <c r="M9" s="113"/>
      <c r="N9" s="113"/>
      <c r="O9" s="113"/>
      <c r="P9" s="113"/>
      <c r="Q9" s="113"/>
      <c r="R9" s="113">
        <v>999040</v>
      </c>
      <c r="S9" s="113"/>
      <c r="T9" s="113"/>
      <c r="U9" s="89">
        <v>999040</v>
      </c>
      <c r="V9" s="113"/>
      <c r="W9" s="113"/>
    </row>
    <row r="10" ht="45" customHeight="1" spans="1:23">
      <c r="A10" s="111" t="s">
        <v>195</v>
      </c>
      <c r="B10" s="112" t="s">
        <v>196</v>
      </c>
      <c r="C10" s="111" t="s">
        <v>194</v>
      </c>
      <c r="D10" s="111" t="s">
        <v>45</v>
      </c>
      <c r="E10" s="111" t="s">
        <v>69</v>
      </c>
      <c r="F10" s="111" t="s">
        <v>68</v>
      </c>
      <c r="G10" s="111" t="s">
        <v>176</v>
      </c>
      <c r="H10" s="111" t="s">
        <v>177</v>
      </c>
      <c r="I10" s="113">
        <v>120000</v>
      </c>
      <c r="J10" s="113"/>
      <c r="K10" s="113"/>
      <c r="L10" s="113"/>
      <c r="M10" s="113"/>
      <c r="N10" s="113"/>
      <c r="O10" s="113"/>
      <c r="P10" s="113"/>
      <c r="Q10" s="113"/>
      <c r="R10" s="113">
        <v>120000</v>
      </c>
      <c r="S10" s="113"/>
      <c r="T10" s="113"/>
      <c r="U10" s="89">
        <v>120000</v>
      </c>
      <c r="V10" s="113"/>
      <c r="W10" s="113"/>
    </row>
    <row r="11" ht="45" customHeight="1" spans="1:23">
      <c r="A11" s="111" t="s">
        <v>195</v>
      </c>
      <c r="B11" s="112" t="s">
        <v>196</v>
      </c>
      <c r="C11" s="111" t="s">
        <v>194</v>
      </c>
      <c r="D11" s="111" t="s">
        <v>45</v>
      </c>
      <c r="E11" s="111" t="s">
        <v>69</v>
      </c>
      <c r="F11" s="111" t="s">
        <v>68</v>
      </c>
      <c r="G11" s="111" t="s">
        <v>178</v>
      </c>
      <c r="H11" s="111" t="s">
        <v>179</v>
      </c>
      <c r="I11" s="113">
        <v>20000</v>
      </c>
      <c r="J11" s="113"/>
      <c r="K11" s="113"/>
      <c r="L11" s="113"/>
      <c r="M11" s="113"/>
      <c r="N11" s="113"/>
      <c r="O11" s="113"/>
      <c r="P11" s="113"/>
      <c r="Q11" s="113"/>
      <c r="R11" s="113">
        <v>20000</v>
      </c>
      <c r="S11" s="113"/>
      <c r="T11" s="113"/>
      <c r="U11" s="89">
        <v>20000</v>
      </c>
      <c r="V11" s="113"/>
      <c r="W11" s="113"/>
    </row>
    <row r="12" ht="45" customHeight="1" spans="1:23">
      <c r="A12" s="111" t="s">
        <v>195</v>
      </c>
      <c r="B12" s="112" t="s">
        <v>196</v>
      </c>
      <c r="C12" s="111" t="s">
        <v>194</v>
      </c>
      <c r="D12" s="111" t="s">
        <v>45</v>
      </c>
      <c r="E12" s="111" t="s">
        <v>69</v>
      </c>
      <c r="F12" s="111" t="s">
        <v>68</v>
      </c>
      <c r="G12" s="111" t="s">
        <v>197</v>
      </c>
      <c r="H12" s="111" t="s">
        <v>198</v>
      </c>
      <c r="I12" s="113">
        <v>50000</v>
      </c>
      <c r="J12" s="113"/>
      <c r="K12" s="113"/>
      <c r="L12" s="113"/>
      <c r="M12" s="113"/>
      <c r="N12" s="113"/>
      <c r="O12" s="113"/>
      <c r="P12" s="113"/>
      <c r="Q12" s="113"/>
      <c r="R12" s="113">
        <v>50000</v>
      </c>
      <c r="S12" s="113"/>
      <c r="T12" s="113"/>
      <c r="U12" s="89">
        <v>50000</v>
      </c>
      <c r="V12" s="113"/>
      <c r="W12" s="113"/>
    </row>
    <row r="13" ht="45" customHeight="1" spans="1:23">
      <c r="A13" s="111" t="s">
        <v>195</v>
      </c>
      <c r="B13" s="112" t="s">
        <v>196</v>
      </c>
      <c r="C13" s="111" t="s">
        <v>194</v>
      </c>
      <c r="D13" s="111" t="s">
        <v>45</v>
      </c>
      <c r="E13" s="111" t="s">
        <v>69</v>
      </c>
      <c r="F13" s="111" t="s">
        <v>68</v>
      </c>
      <c r="G13" s="111" t="s">
        <v>180</v>
      </c>
      <c r="H13" s="111" t="s">
        <v>181</v>
      </c>
      <c r="I13" s="113">
        <v>300000</v>
      </c>
      <c r="J13" s="113"/>
      <c r="K13" s="113"/>
      <c r="L13" s="113"/>
      <c r="M13" s="113"/>
      <c r="N13" s="113"/>
      <c r="O13" s="113"/>
      <c r="P13" s="113"/>
      <c r="Q13" s="113"/>
      <c r="R13" s="113">
        <v>300000</v>
      </c>
      <c r="S13" s="113"/>
      <c r="T13" s="113"/>
      <c r="U13" s="89">
        <v>300000</v>
      </c>
      <c r="V13" s="113"/>
      <c r="W13" s="113"/>
    </row>
    <row r="14" ht="45" customHeight="1" spans="1:23">
      <c r="A14" s="111" t="s">
        <v>195</v>
      </c>
      <c r="B14" s="112" t="s">
        <v>196</v>
      </c>
      <c r="C14" s="111" t="s">
        <v>194</v>
      </c>
      <c r="D14" s="111" t="s">
        <v>45</v>
      </c>
      <c r="E14" s="111" t="s">
        <v>69</v>
      </c>
      <c r="F14" s="111" t="s">
        <v>68</v>
      </c>
      <c r="G14" s="111" t="s">
        <v>182</v>
      </c>
      <c r="H14" s="111" t="s">
        <v>183</v>
      </c>
      <c r="I14" s="113">
        <v>150000</v>
      </c>
      <c r="J14" s="113"/>
      <c r="K14" s="113"/>
      <c r="L14" s="113"/>
      <c r="M14" s="113"/>
      <c r="N14" s="113"/>
      <c r="O14" s="113"/>
      <c r="P14" s="113"/>
      <c r="Q14" s="113"/>
      <c r="R14" s="113">
        <v>150000</v>
      </c>
      <c r="S14" s="113"/>
      <c r="T14" s="113"/>
      <c r="U14" s="89">
        <v>150000</v>
      </c>
      <c r="V14" s="113"/>
      <c r="W14" s="113"/>
    </row>
    <row r="15" ht="45" customHeight="1" spans="1:23">
      <c r="A15" s="111" t="s">
        <v>195</v>
      </c>
      <c r="B15" s="112" t="s">
        <v>196</v>
      </c>
      <c r="C15" s="111" t="s">
        <v>194</v>
      </c>
      <c r="D15" s="111" t="s">
        <v>45</v>
      </c>
      <c r="E15" s="111" t="s">
        <v>69</v>
      </c>
      <c r="F15" s="111" t="s">
        <v>68</v>
      </c>
      <c r="G15" s="111" t="s">
        <v>199</v>
      </c>
      <c r="H15" s="111" t="s">
        <v>200</v>
      </c>
      <c r="I15" s="113">
        <v>150000</v>
      </c>
      <c r="J15" s="113"/>
      <c r="K15" s="113"/>
      <c r="L15" s="113"/>
      <c r="M15" s="113"/>
      <c r="N15" s="113"/>
      <c r="O15" s="113"/>
      <c r="P15" s="113"/>
      <c r="Q15" s="113"/>
      <c r="R15" s="113">
        <v>150000</v>
      </c>
      <c r="S15" s="113"/>
      <c r="T15" s="113"/>
      <c r="U15" s="89">
        <v>150000</v>
      </c>
      <c r="V15" s="113"/>
      <c r="W15" s="113"/>
    </row>
    <row r="16" ht="45" customHeight="1" spans="1:23">
      <c r="A16" s="111" t="s">
        <v>195</v>
      </c>
      <c r="B16" s="112" t="s">
        <v>196</v>
      </c>
      <c r="C16" s="111" t="s">
        <v>194</v>
      </c>
      <c r="D16" s="111" t="s">
        <v>45</v>
      </c>
      <c r="E16" s="111" t="s">
        <v>69</v>
      </c>
      <c r="F16" s="111" t="s">
        <v>68</v>
      </c>
      <c r="G16" s="111" t="s">
        <v>184</v>
      </c>
      <c r="H16" s="111" t="s">
        <v>185</v>
      </c>
      <c r="I16" s="113">
        <v>14484760</v>
      </c>
      <c r="J16" s="113"/>
      <c r="K16" s="113"/>
      <c r="L16" s="113"/>
      <c r="M16" s="113"/>
      <c r="N16" s="113"/>
      <c r="O16" s="113"/>
      <c r="P16" s="113"/>
      <c r="Q16" s="113"/>
      <c r="R16" s="113">
        <v>14484760</v>
      </c>
      <c r="S16" s="113"/>
      <c r="T16" s="113"/>
      <c r="U16" s="89">
        <v>14484760</v>
      </c>
      <c r="V16" s="113"/>
      <c r="W16" s="113"/>
    </row>
    <row r="17" ht="45" customHeight="1" spans="1:23">
      <c r="A17" s="111" t="s">
        <v>195</v>
      </c>
      <c r="B17" s="112" t="s">
        <v>196</v>
      </c>
      <c r="C17" s="111" t="s">
        <v>194</v>
      </c>
      <c r="D17" s="111" t="s">
        <v>45</v>
      </c>
      <c r="E17" s="111" t="s">
        <v>69</v>
      </c>
      <c r="F17" s="111" t="s">
        <v>68</v>
      </c>
      <c r="G17" s="111" t="s">
        <v>168</v>
      </c>
      <c r="H17" s="111" t="s">
        <v>125</v>
      </c>
      <c r="I17" s="113">
        <v>17800</v>
      </c>
      <c r="J17" s="113"/>
      <c r="K17" s="113"/>
      <c r="L17" s="113"/>
      <c r="M17" s="113"/>
      <c r="N17" s="113"/>
      <c r="O17" s="113"/>
      <c r="P17" s="113"/>
      <c r="Q17" s="113"/>
      <c r="R17" s="113">
        <v>17800</v>
      </c>
      <c r="S17" s="113"/>
      <c r="T17" s="113"/>
      <c r="U17" s="89">
        <v>17800</v>
      </c>
      <c r="V17" s="113"/>
      <c r="W17" s="113"/>
    </row>
    <row r="18" ht="45" customHeight="1" spans="1:23">
      <c r="A18" s="111" t="s">
        <v>195</v>
      </c>
      <c r="B18" s="112" t="s">
        <v>196</v>
      </c>
      <c r="C18" s="111" t="s">
        <v>194</v>
      </c>
      <c r="D18" s="111" t="s">
        <v>45</v>
      </c>
      <c r="E18" s="111" t="s">
        <v>69</v>
      </c>
      <c r="F18" s="111" t="s">
        <v>68</v>
      </c>
      <c r="G18" s="111" t="s">
        <v>201</v>
      </c>
      <c r="H18" s="111" t="s">
        <v>202</v>
      </c>
      <c r="I18" s="113">
        <v>100000</v>
      </c>
      <c r="J18" s="113"/>
      <c r="K18" s="113"/>
      <c r="L18" s="113"/>
      <c r="M18" s="113"/>
      <c r="N18" s="113"/>
      <c r="O18" s="113"/>
      <c r="P18" s="113"/>
      <c r="Q18" s="113"/>
      <c r="R18" s="113">
        <v>100000</v>
      </c>
      <c r="S18" s="113"/>
      <c r="T18" s="113"/>
      <c r="U18" s="89">
        <v>100000</v>
      </c>
      <c r="V18" s="113"/>
      <c r="W18" s="113"/>
    </row>
    <row r="19" ht="45" customHeight="1" spans="1:23">
      <c r="A19" s="111" t="s">
        <v>195</v>
      </c>
      <c r="B19" s="112" t="s">
        <v>196</v>
      </c>
      <c r="C19" s="111" t="s">
        <v>194</v>
      </c>
      <c r="D19" s="111" t="s">
        <v>45</v>
      </c>
      <c r="E19" s="111" t="s">
        <v>69</v>
      </c>
      <c r="F19" s="111" t="s">
        <v>68</v>
      </c>
      <c r="G19" s="111" t="s">
        <v>203</v>
      </c>
      <c r="H19" s="111" t="s">
        <v>204</v>
      </c>
      <c r="I19" s="113">
        <v>1600000</v>
      </c>
      <c r="J19" s="113"/>
      <c r="K19" s="113"/>
      <c r="L19" s="113"/>
      <c r="M19" s="113"/>
      <c r="N19" s="113"/>
      <c r="O19" s="113"/>
      <c r="P19" s="113"/>
      <c r="Q19" s="113"/>
      <c r="R19" s="113">
        <v>1600000</v>
      </c>
      <c r="S19" s="113"/>
      <c r="T19" s="113"/>
      <c r="U19" s="89">
        <v>1600000</v>
      </c>
      <c r="V19" s="113"/>
      <c r="W19" s="113"/>
    </row>
    <row r="20" ht="45" customHeight="1" spans="1:23">
      <c r="A20" s="111" t="s">
        <v>195</v>
      </c>
      <c r="B20" s="112" t="s">
        <v>196</v>
      </c>
      <c r="C20" s="111" t="s">
        <v>194</v>
      </c>
      <c r="D20" s="111" t="s">
        <v>45</v>
      </c>
      <c r="E20" s="111" t="s">
        <v>69</v>
      </c>
      <c r="F20" s="111" t="s">
        <v>68</v>
      </c>
      <c r="G20" s="111" t="s">
        <v>205</v>
      </c>
      <c r="H20" s="111" t="s">
        <v>206</v>
      </c>
      <c r="I20" s="113">
        <v>50000</v>
      </c>
      <c r="J20" s="113"/>
      <c r="K20" s="113"/>
      <c r="L20" s="113"/>
      <c r="M20" s="113"/>
      <c r="N20" s="113"/>
      <c r="O20" s="113"/>
      <c r="P20" s="113"/>
      <c r="Q20" s="113"/>
      <c r="R20" s="113">
        <v>50000</v>
      </c>
      <c r="S20" s="113"/>
      <c r="T20" s="113"/>
      <c r="U20" s="89">
        <v>50000</v>
      </c>
      <c r="V20" s="113"/>
      <c r="W20" s="113"/>
    </row>
    <row r="21" ht="45" customHeight="1" spans="1:23">
      <c r="A21" s="111" t="s">
        <v>195</v>
      </c>
      <c r="B21" s="112" t="s">
        <v>196</v>
      </c>
      <c r="C21" s="111" t="s">
        <v>194</v>
      </c>
      <c r="D21" s="111" t="s">
        <v>45</v>
      </c>
      <c r="E21" s="111" t="s">
        <v>69</v>
      </c>
      <c r="F21" s="111" t="s">
        <v>68</v>
      </c>
      <c r="G21" s="111" t="s">
        <v>207</v>
      </c>
      <c r="H21" s="111" t="s">
        <v>208</v>
      </c>
      <c r="I21" s="113">
        <v>931356</v>
      </c>
      <c r="J21" s="113"/>
      <c r="K21" s="113"/>
      <c r="L21" s="113"/>
      <c r="M21" s="113"/>
      <c r="N21" s="113"/>
      <c r="O21" s="113"/>
      <c r="P21" s="113"/>
      <c r="Q21" s="113"/>
      <c r="R21" s="113">
        <v>931356</v>
      </c>
      <c r="S21" s="113"/>
      <c r="T21" s="113"/>
      <c r="U21" s="89">
        <v>931356</v>
      </c>
      <c r="V21" s="113"/>
      <c r="W21" s="113"/>
    </row>
    <row r="22" ht="45" customHeight="1" spans="1:23">
      <c r="A22" s="111" t="s">
        <v>195</v>
      </c>
      <c r="B22" s="112" t="s">
        <v>196</v>
      </c>
      <c r="C22" s="111" t="s">
        <v>194</v>
      </c>
      <c r="D22" s="111" t="s">
        <v>45</v>
      </c>
      <c r="E22" s="111" t="s">
        <v>69</v>
      </c>
      <c r="F22" s="111" t="s">
        <v>68</v>
      </c>
      <c r="G22" s="111" t="s">
        <v>186</v>
      </c>
      <c r="H22" s="111" t="s">
        <v>187</v>
      </c>
      <c r="I22" s="113">
        <v>2103884</v>
      </c>
      <c r="J22" s="113"/>
      <c r="K22" s="113"/>
      <c r="L22" s="113"/>
      <c r="M22" s="113"/>
      <c r="N22" s="113"/>
      <c r="O22" s="113"/>
      <c r="P22" s="113"/>
      <c r="Q22" s="113"/>
      <c r="R22" s="113">
        <v>2103884</v>
      </c>
      <c r="S22" s="113"/>
      <c r="T22" s="113"/>
      <c r="U22" s="89">
        <v>2103884</v>
      </c>
      <c r="V22" s="113"/>
      <c r="W22" s="113"/>
    </row>
    <row r="23" ht="45" customHeight="1" spans="1:23">
      <c r="A23" s="111" t="s">
        <v>195</v>
      </c>
      <c r="B23" s="112" t="s">
        <v>196</v>
      </c>
      <c r="C23" s="111" t="s">
        <v>194</v>
      </c>
      <c r="D23" s="111" t="s">
        <v>45</v>
      </c>
      <c r="E23" s="111" t="s">
        <v>69</v>
      </c>
      <c r="F23" s="111" t="s">
        <v>68</v>
      </c>
      <c r="G23" s="111" t="s">
        <v>209</v>
      </c>
      <c r="H23" s="111" t="s">
        <v>210</v>
      </c>
      <c r="I23" s="113">
        <v>62000</v>
      </c>
      <c r="J23" s="113"/>
      <c r="K23" s="113"/>
      <c r="L23" s="113"/>
      <c r="M23" s="113"/>
      <c r="N23" s="113"/>
      <c r="O23" s="113"/>
      <c r="P23" s="113"/>
      <c r="Q23" s="113"/>
      <c r="R23" s="113">
        <v>62000</v>
      </c>
      <c r="S23" s="113"/>
      <c r="T23" s="113"/>
      <c r="U23" s="89">
        <v>62000</v>
      </c>
      <c r="V23" s="113"/>
      <c r="W23" s="113"/>
    </row>
    <row r="24" ht="45" customHeight="1" spans="1:23">
      <c r="A24" s="111"/>
      <c r="B24" s="111"/>
      <c r="C24" s="111" t="s">
        <v>211</v>
      </c>
      <c r="D24" s="111"/>
      <c r="E24" s="111"/>
      <c r="F24" s="111"/>
      <c r="G24" s="111"/>
      <c r="H24" s="111"/>
      <c r="I24" s="113">
        <v>757300</v>
      </c>
      <c r="J24" s="113"/>
      <c r="K24" s="113"/>
      <c r="L24" s="113"/>
      <c r="M24" s="113"/>
      <c r="N24" s="113"/>
      <c r="O24" s="113"/>
      <c r="P24" s="113"/>
      <c r="Q24" s="113"/>
      <c r="R24" s="113">
        <v>757300</v>
      </c>
      <c r="S24" s="113"/>
      <c r="T24" s="113"/>
      <c r="U24" s="89">
        <v>757300</v>
      </c>
      <c r="V24" s="113"/>
      <c r="W24" s="113"/>
    </row>
    <row r="25" ht="45" customHeight="1" spans="1:23">
      <c r="A25" s="111" t="s">
        <v>212</v>
      </c>
      <c r="B25" s="112" t="s">
        <v>213</v>
      </c>
      <c r="C25" s="111" t="s">
        <v>211</v>
      </c>
      <c r="D25" s="111" t="s">
        <v>45</v>
      </c>
      <c r="E25" s="111" t="s">
        <v>63</v>
      </c>
      <c r="F25" s="111" t="s">
        <v>64</v>
      </c>
      <c r="G25" s="111" t="s">
        <v>214</v>
      </c>
      <c r="H25" s="111" t="s">
        <v>215</v>
      </c>
      <c r="I25" s="113">
        <v>757300</v>
      </c>
      <c r="J25" s="113"/>
      <c r="K25" s="113"/>
      <c r="L25" s="113"/>
      <c r="M25" s="113"/>
      <c r="N25" s="113"/>
      <c r="O25" s="113"/>
      <c r="P25" s="113"/>
      <c r="Q25" s="113"/>
      <c r="R25" s="113">
        <v>757300</v>
      </c>
      <c r="S25" s="113"/>
      <c r="T25" s="113"/>
      <c r="U25" s="89">
        <v>757300</v>
      </c>
      <c r="V25" s="113"/>
      <c r="W25" s="113"/>
    </row>
    <row r="26" ht="45" customHeight="1" spans="1:23">
      <c r="A26" s="111"/>
      <c r="B26" s="111"/>
      <c r="C26" s="111" t="s">
        <v>216</v>
      </c>
      <c r="D26" s="111"/>
      <c r="E26" s="111"/>
      <c r="F26" s="111"/>
      <c r="G26" s="111"/>
      <c r="H26" s="111"/>
      <c r="I26" s="113">
        <v>240000</v>
      </c>
      <c r="J26" s="113"/>
      <c r="K26" s="113"/>
      <c r="L26" s="113"/>
      <c r="M26" s="113"/>
      <c r="N26" s="113"/>
      <c r="O26" s="113"/>
      <c r="P26" s="113"/>
      <c r="Q26" s="113"/>
      <c r="R26" s="113">
        <v>240000</v>
      </c>
      <c r="S26" s="113"/>
      <c r="T26" s="113"/>
      <c r="U26" s="89">
        <v>240000</v>
      </c>
      <c r="V26" s="113"/>
      <c r="W26" s="113"/>
    </row>
    <row r="27" ht="45" customHeight="1" spans="1:23">
      <c r="A27" s="111" t="s">
        <v>217</v>
      </c>
      <c r="B27" s="112" t="s">
        <v>218</v>
      </c>
      <c r="C27" s="111" t="s">
        <v>216</v>
      </c>
      <c r="D27" s="111" t="s">
        <v>45</v>
      </c>
      <c r="E27" s="111" t="s">
        <v>69</v>
      </c>
      <c r="F27" s="111" t="s">
        <v>68</v>
      </c>
      <c r="G27" s="111" t="s">
        <v>219</v>
      </c>
      <c r="H27" s="111" t="s">
        <v>220</v>
      </c>
      <c r="I27" s="113">
        <v>240000</v>
      </c>
      <c r="J27" s="113"/>
      <c r="K27" s="113"/>
      <c r="L27" s="113"/>
      <c r="M27" s="113"/>
      <c r="N27" s="113"/>
      <c r="O27" s="113"/>
      <c r="P27" s="113"/>
      <c r="Q27" s="113"/>
      <c r="R27" s="113">
        <v>240000</v>
      </c>
      <c r="S27" s="113"/>
      <c r="T27" s="113"/>
      <c r="U27" s="89">
        <v>240000</v>
      </c>
      <c r="V27" s="113"/>
      <c r="W27" s="113"/>
    </row>
    <row r="28" ht="45" customHeight="1" spans="1:23">
      <c r="A28" s="33" t="s">
        <v>97</v>
      </c>
      <c r="B28" s="34"/>
      <c r="C28" s="34"/>
      <c r="D28" s="34"/>
      <c r="E28" s="34"/>
      <c r="F28" s="34"/>
      <c r="G28" s="34"/>
      <c r="H28" s="35"/>
      <c r="I28" s="113">
        <v>22136140</v>
      </c>
      <c r="J28" s="113"/>
      <c r="K28" s="113"/>
      <c r="L28" s="113"/>
      <c r="M28" s="113"/>
      <c r="N28" s="113"/>
      <c r="O28" s="113"/>
      <c r="P28" s="113"/>
      <c r="Q28" s="113"/>
      <c r="R28" s="113">
        <v>22136140</v>
      </c>
      <c r="S28" s="113"/>
      <c r="T28" s="113"/>
      <c r="U28" s="89">
        <v>22136140</v>
      </c>
      <c r="V28" s="113"/>
      <c r="W28" s="113"/>
    </row>
  </sheetData>
  <mergeCells count="28">
    <mergeCell ref="A2:W2"/>
    <mergeCell ref="A3:I3"/>
    <mergeCell ref="J4:M4"/>
    <mergeCell ref="N4:P4"/>
    <mergeCell ref="R4:W4"/>
    <mergeCell ref="J5:K5"/>
    <mergeCell ref="A28:H28"/>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rintOptions horizontalCentered="1"/>
  <pageMargins left="0.751388888888889" right="0.751388888888889" top="1" bottom="1" header="0.5" footer="0.5"/>
  <pageSetup paperSize="9" scale="34"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0"/>
  <sheetViews>
    <sheetView showZeros="0" tabSelected="1" view="pageBreakPreview" zoomScaleNormal="100" topLeftCell="A2" workbookViewId="0">
      <selection activeCell="J20" sqref="J7:J20"/>
    </sheetView>
  </sheetViews>
  <sheetFormatPr defaultColWidth="9.13333333333333" defaultRowHeight="12" customHeight="1"/>
  <cols>
    <col min="1" max="1" width="31.3916666666667" customWidth="1"/>
    <col min="2" max="2" width="29" customWidth="1"/>
    <col min="3" max="3" width="14.4416666666667" customWidth="1"/>
    <col min="4" max="4" width="17.9666666666667" customWidth="1"/>
    <col min="5" max="5" width="23.575" customWidth="1"/>
    <col min="6" max="6" width="11.2833333333333" customWidth="1"/>
    <col min="7" max="7" width="10.3166666666667" customWidth="1"/>
    <col min="8" max="8" width="9.31666666666667" customWidth="1"/>
    <col min="9" max="9" width="13.425" customWidth="1"/>
    <col min="10" max="10" width="36.3" customWidth="1"/>
  </cols>
  <sheetData>
    <row r="1" customHeight="1" spans="1:10">
      <c r="J1" s="1" t="s">
        <v>221</v>
      </c>
    </row>
    <row r="2" ht="28.5" customHeight="1" spans="1:10">
      <c r="A2" s="46" t="s">
        <v>222</v>
      </c>
      <c r="B2" s="29"/>
      <c r="C2" s="29"/>
      <c r="D2" s="29"/>
      <c r="E2" s="29"/>
      <c r="F2" s="47"/>
      <c r="G2" s="29"/>
      <c r="H2" s="47"/>
      <c r="I2" s="47"/>
      <c r="J2" s="29"/>
    </row>
    <row r="3" ht="15" customHeight="1" spans="1:10">
      <c r="A3" s="3" t="str">
        <f>"单位名称："&amp;"云南国际经济技术交流中心（昆明经验交流中心、UNDP扶贫项目专家工作站）"</f>
        <v>单位名称：云南国际经济技术交流中心（昆明经验交流中心、UNDP扶贫项目专家工作站）</v>
      </c>
    </row>
    <row r="4" ht="30" customHeight="1" spans="1:10">
      <c r="A4" s="48" t="s">
        <v>223</v>
      </c>
      <c r="B4" s="48" t="s">
        <v>224</v>
      </c>
      <c r="C4" s="48" t="s">
        <v>225</v>
      </c>
      <c r="D4" s="48" t="s">
        <v>226</v>
      </c>
      <c r="E4" s="48" t="s">
        <v>227</v>
      </c>
      <c r="F4" s="49" t="s">
        <v>228</v>
      </c>
      <c r="G4" s="48" t="s">
        <v>229</v>
      </c>
      <c r="H4" s="49" t="s">
        <v>230</v>
      </c>
      <c r="I4" s="49" t="s">
        <v>231</v>
      </c>
      <c r="J4" s="48" t="s">
        <v>232</v>
      </c>
    </row>
    <row r="5" ht="30" customHeight="1" spans="1:10">
      <c r="A5" s="48">
        <v>1</v>
      </c>
      <c r="B5" s="48">
        <v>2</v>
      </c>
      <c r="C5" s="48">
        <v>3</v>
      </c>
      <c r="D5" s="48">
        <v>4</v>
      </c>
      <c r="E5" s="48">
        <v>5</v>
      </c>
      <c r="F5" s="49">
        <v>6</v>
      </c>
      <c r="G5" s="48">
        <v>7</v>
      </c>
      <c r="H5" s="49">
        <v>8</v>
      </c>
      <c r="I5" s="49">
        <v>9</v>
      </c>
      <c r="J5" s="48">
        <v>10</v>
      </c>
    </row>
    <row r="6" ht="53" customHeight="1" spans="1:10">
      <c r="A6" s="50" t="s">
        <v>45</v>
      </c>
      <c r="B6" s="51"/>
      <c r="C6" s="51"/>
      <c r="D6" s="51"/>
      <c r="E6" s="52"/>
      <c r="F6" s="53"/>
      <c r="G6" s="52"/>
      <c r="H6" s="53"/>
      <c r="I6" s="53"/>
      <c r="J6" s="52"/>
    </row>
    <row r="7" ht="39" customHeight="1" spans="1:10">
      <c r="A7" s="106" t="s">
        <v>194</v>
      </c>
      <c r="B7" s="54" t="s">
        <v>233</v>
      </c>
      <c r="C7" s="54" t="s">
        <v>234</v>
      </c>
      <c r="D7" s="54" t="s">
        <v>235</v>
      </c>
      <c r="E7" s="50" t="s">
        <v>236</v>
      </c>
      <c r="F7" s="54" t="s">
        <v>237</v>
      </c>
      <c r="G7" s="50" t="s">
        <v>238</v>
      </c>
      <c r="H7" s="54" t="s">
        <v>239</v>
      </c>
      <c r="I7" s="54" t="s">
        <v>240</v>
      </c>
      <c r="J7" s="55" t="s">
        <v>241</v>
      </c>
    </row>
    <row r="8" ht="39" customHeight="1" spans="1:10">
      <c r="A8" s="106" t="s">
        <v>194</v>
      </c>
      <c r="B8" s="54" t="s">
        <v>242</v>
      </c>
      <c r="C8" s="54" t="s">
        <v>234</v>
      </c>
      <c r="D8" s="54" t="s">
        <v>235</v>
      </c>
      <c r="E8" s="50" t="s">
        <v>243</v>
      </c>
      <c r="F8" s="54" t="s">
        <v>237</v>
      </c>
      <c r="G8" s="50" t="s">
        <v>244</v>
      </c>
      <c r="H8" s="54" t="s">
        <v>245</v>
      </c>
      <c r="I8" s="54" t="s">
        <v>240</v>
      </c>
      <c r="J8" s="55" t="s">
        <v>246</v>
      </c>
    </row>
    <row r="9" ht="93" customHeight="1" spans="1:10">
      <c r="A9" s="106" t="s">
        <v>194</v>
      </c>
      <c r="B9" s="54" t="s">
        <v>242</v>
      </c>
      <c r="C9" s="54" t="s">
        <v>234</v>
      </c>
      <c r="D9" s="54" t="s">
        <v>235</v>
      </c>
      <c r="E9" s="50" t="s">
        <v>247</v>
      </c>
      <c r="F9" s="54" t="s">
        <v>237</v>
      </c>
      <c r="G9" s="50" t="s">
        <v>248</v>
      </c>
      <c r="H9" s="54" t="s">
        <v>249</v>
      </c>
      <c r="I9" s="54" t="s">
        <v>240</v>
      </c>
      <c r="J9" s="55" t="s">
        <v>250</v>
      </c>
    </row>
    <row r="10" ht="47.3" customHeight="1" spans="1:10">
      <c r="A10" s="106" t="s">
        <v>194</v>
      </c>
      <c r="B10" s="54" t="s">
        <v>242</v>
      </c>
      <c r="C10" s="54" t="s">
        <v>234</v>
      </c>
      <c r="D10" s="54" t="s">
        <v>251</v>
      </c>
      <c r="E10" s="50" t="s">
        <v>252</v>
      </c>
      <c r="F10" s="54" t="s">
        <v>237</v>
      </c>
      <c r="G10" s="50" t="s">
        <v>253</v>
      </c>
      <c r="H10" s="54" t="s">
        <v>249</v>
      </c>
      <c r="I10" s="54" t="s">
        <v>240</v>
      </c>
      <c r="J10" s="55" t="s">
        <v>254</v>
      </c>
    </row>
    <row r="11" ht="40" customHeight="1" spans="1:10">
      <c r="A11" s="106" t="s">
        <v>194</v>
      </c>
      <c r="B11" s="54" t="s">
        <v>242</v>
      </c>
      <c r="C11" s="54" t="s">
        <v>255</v>
      </c>
      <c r="D11" s="54" t="s">
        <v>256</v>
      </c>
      <c r="E11" s="50" t="s">
        <v>257</v>
      </c>
      <c r="F11" s="54" t="s">
        <v>237</v>
      </c>
      <c r="G11" s="50" t="s">
        <v>258</v>
      </c>
      <c r="H11" s="54" t="s">
        <v>259</v>
      </c>
      <c r="I11" s="54" t="s">
        <v>240</v>
      </c>
      <c r="J11" s="55" t="s">
        <v>260</v>
      </c>
    </row>
    <row r="12" ht="33" customHeight="1" spans="1:10">
      <c r="A12" s="106" t="s">
        <v>194</v>
      </c>
      <c r="B12" s="54" t="s">
        <v>242</v>
      </c>
      <c r="C12" s="54" t="s">
        <v>255</v>
      </c>
      <c r="D12" s="54" t="s">
        <v>256</v>
      </c>
      <c r="E12" s="50" t="s">
        <v>261</v>
      </c>
      <c r="F12" s="54" t="s">
        <v>262</v>
      </c>
      <c r="G12" s="50" t="s">
        <v>119</v>
      </c>
      <c r="H12" s="54" t="s">
        <v>263</v>
      </c>
      <c r="I12" s="54" t="s">
        <v>240</v>
      </c>
      <c r="J12" s="55" t="s">
        <v>264</v>
      </c>
    </row>
    <row r="13" ht="65" customHeight="1" spans="1:10">
      <c r="A13" s="106" t="s">
        <v>194</v>
      </c>
      <c r="B13" s="54" t="s">
        <v>242</v>
      </c>
      <c r="C13" s="54" t="s">
        <v>265</v>
      </c>
      <c r="D13" s="54" t="s">
        <v>266</v>
      </c>
      <c r="E13" s="50" t="s">
        <v>267</v>
      </c>
      <c r="F13" s="54" t="s">
        <v>237</v>
      </c>
      <c r="G13" s="50" t="s">
        <v>268</v>
      </c>
      <c r="H13" s="54" t="s">
        <v>249</v>
      </c>
      <c r="I13" s="54" t="s">
        <v>240</v>
      </c>
      <c r="J13" s="55" t="s">
        <v>269</v>
      </c>
    </row>
    <row r="14" ht="47.3" customHeight="1" spans="1:10">
      <c r="A14" s="106" t="s">
        <v>194</v>
      </c>
      <c r="B14" s="54" t="s">
        <v>242</v>
      </c>
      <c r="C14" s="54" t="s">
        <v>270</v>
      </c>
      <c r="D14" s="54" t="s">
        <v>271</v>
      </c>
      <c r="E14" s="50" t="s">
        <v>272</v>
      </c>
      <c r="F14" s="54" t="s">
        <v>273</v>
      </c>
      <c r="G14" s="50" t="s">
        <v>274</v>
      </c>
      <c r="H14" s="54" t="s">
        <v>249</v>
      </c>
      <c r="I14" s="54" t="s">
        <v>240</v>
      </c>
      <c r="J14" s="55" t="s">
        <v>275</v>
      </c>
    </row>
    <row r="15" ht="47.3" customHeight="1" spans="1:10">
      <c r="A15" s="106" t="s">
        <v>216</v>
      </c>
      <c r="B15" s="54" t="s">
        <v>276</v>
      </c>
      <c r="C15" s="54" t="s">
        <v>234</v>
      </c>
      <c r="D15" s="54" t="s">
        <v>235</v>
      </c>
      <c r="E15" s="50" t="s">
        <v>277</v>
      </c>
      <c r="F15" s="54" t="s">
        <v>237</v>
      </c>
      <c r="G15" s="50" t="s">
        <v>258</v>
      </c>
      <c r="H15" s="54" t="s">
        <v>259</v>
      </c>
      <c r="I15" s="54" t="s">
        <v>240</v>
      </c>
      <c r="J15" s="55" t="s">
        <v>278</v>
      </c>
    </row>
    <row r="16" ht="47.3" customHeight="1" spans="1:10">
      <c r="A16" s="106" t="s">
        <v>216</v>
      </c>
      <c r="B16" s="54"/>
      <c r="C16" s="54" t="s">
        <v>255</v>
      </c>
      <c r="D16" s="54" t="s">
        <v>256</v>
      </c>
      <c r="E16" s="50" t="s">
        <v>279</v>
      </c>
      <c r="F16" s="54" t="s">
        <v>237</v>
      </c>
      <c r="G16" s="50" t="s">
        <v>258</v>
      </c>
      <c r="H16" s="54" t="s">
        <v>259</v>
      </c>
      <c r="I16" s="54" t="s">
        <v>240</v>
      </c>
      <c r="J16" s="55" t="s">
        <v>280</v>
      </c>
    </row>
    <row r="17" ht="47.3" customHeight="1" spans="1:10">
      <c r="A17" s="106" t="s">
        <v>216</v>
      </c>
      <c r="B17" s="54"/>
      <c r="C17" s="54" t="s">
        <v>265</v>
      </c>
      <c r="D17" s="54" t="s">
        <v>266</v>
      </c>
      <c r="E17" s="50" t="s">
        <v>266</v>
      </c>
      <c r="F17" s="54" t="s">
        <v>237</v>
      </c>
      <c r="G17" s="50" t="s">
        <v>253</v>
      </c>
      <c r="H17" s="54" t="s">
        <v>249</v>
      </c>
      <c r="I17" s="54" t="s">
        <v>240</v>
      </c>
      <c r="J17" s="55" t="s">
        <v>281</v>
      </c>
    </row>
    <row r="18" ht="52" customHeight="1" spans="1:10">
      <c r="A18" s="106" t="s">
        <v>211</v>
      </c>
      <c r="B18" s="54" t="s">
        <v>282</v>
      </c>
      <c r="C18" s="54" t="s">
        <v>234</v>
      </c>
      <c r="D18" s="54" t="s">
        <v>283</v>
      </c>
      <c r="E18" s="50" t="s">
        <v>284</v>
      </c>
      <c r="F18" s="54" t="s">
        <v>262</v>
      </c>
      <c r="G18" s="50" t="s">
        <v>274</v>
      </c>
      <c r="H18" s="54" t="s">
        <v>249</v>
      </c>
      <c r="I18" s="54" t="s">
        <v>240</v>
      </c>
      <c r="J18" s="55" t="s">
        <v>285</v>
      </c>
    </row>
    <row r="19" ht="47.3" customHeight="1" spans="1:10">
      <c r="A19" s="106" t="s">
        <v>211</v>
      </c>
      <c r="B19" s="54"/>
      <c r="C19" s="54" t="s">
        <v>255</v>
      </c>
      <c r="D19" s="54" t="s">
        <v>256</v>
      </c>
      <c r="E19" s="50" t="s">
        <v>286</v>
      </c>
      <c r="F19" s="54" t="s">
        <v>237</v>
      </c>
      <c r="G19" s="50" t="s">
        <v>274</v>
      </c>
      <c r="H19" s="54" t="s">
        <v>249</v>
      </c>
      <c r="I19" s="54" t="s">
        <v>240</v>
      </c>
      <c r="J19" s="55" t="s">
        <v>287</v>
      </c>
    </row>
    <row r="20" ht="62" customHeight="1" spans="1:10">
      <c r="A20" s="106" t="s">
        <v>211</v>
      </c>
      <c r="B20" s="54"/>
      <c r="C20" s="54" t="s">
        <v>265</v>
      </c>
      <c r="D20" s="54" t="s">
        <v>266</v>
      </c>
      <c r="E20" s="50" t="s">
        <v>288</v>
      </c>
      <c r="F20" s="54" t="s">
        <v>237</v>
      </c>
      <c r="G20" s="50" t="s">
        <v>268</v>
      </c>
      <c r="H20" s="54" t="s">
        <v>249</v>
      </c>
      <c r="I20" s="54" t="s">
        <v>240</v>
      </c>
      <c r="J20" s="55" t="s">
        <v>289</v>
      </c>
    </row>
  </sheetData>
  <mergeCells count="8">
    <mergeCell ref="A2:J2"/>
    <mergeCell ref="A3:H3"/>
    <mergeCell ref="A7:A14"/>
    <mergeCell ref="A15:A17"/>
    <mergeCell ref="A18:A20"/>
    <mergeCell ref="B7:B14"/>
    <mergeCell ref="B15:B17"/>
    <mergeCell ref="B18:B20"/>
  </mergeCells>
  <printOptions horizontalCentered="1"/>
  <pageMargins left="0.751388888888889" right="0.751388888888889" top="1" bottom="1" header="0.5" footer="0.5"/>
  <pageSetup paperSize="9" scale="65" orientation="landscape" horizontalDpi="600"/>
  <headerFooter/>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lpstr>省级政务信息化建设类项目预算表13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李纹秀</cp:lastModifiedBy>
  <dcterms:created xsi:type="dcterms:W3CDTF">2026-02-05T02:07:00Z</dcterms:created>
  <dcterms:modified xsi:type="dcterms:W3CDTF">2026-02-10T09:13:40Z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8E2B151AEE0A46B2B2C664E0DFC88891_13</vt:lpwstr>
  </property>
  <property fmtid="{D5CDD505-2E9C-101B-9397-08002B2CF9AE}" pid="3" name="KSOProductBuildVer">
    <vt:lpwstr>2052-12.1.0.24657</vt:lpwstr>
  </property>
  <property fmtid="{D5CDD505-2E9C-101B-9397-08002B2CF9AE}" pid="4" name="CalculationRule">
    <vt:i4>0</vt:i4>
  </property>
</Properties>
</file>