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firstSheet="8" activeTab="8"/>
  </bookViews>
  <sheets>
    <sheet name="部门财务收支预算总表01-1" sheetId="1" r:id="rId1"/>
    <sheet name="部门收入预算表01-2" sheetId="2" r:id="rId2"/>
    <sheet name="部门支出预算表01-3" sheetId="3" r:id="rId3"/>
    <sheet name="部门财政拨款收支预算总表02-1" sheetId="4" r:id="rId4"/>
    <sheet name="一般公共预算支出预算表02-2" sheetId="5" r:id="rId5"/>
    <sheet name="一般公共预算“三公”经费支出预算表03" sheetId="6" r:id="rId6"/>
    <sheet name="部门基本支出预算表04" sheetId="7" r:id="rId7"/>
    <sheet name="部门项目支出预算表05-1" sheetId="8" r:id="rId8"/>
    <sheet name="部门项目支出绩效目标表05-2" sheetId="9" r:id="rId9"/>
    <sheet name="部门政府性基金预算表06" sheetId="10" r:id="rId10"/>
    <sheet name="部门政府采购预算表07" sheetId="11" r:id="rId11"/>
    <sheet name="部门政府购买服务预算表08" sheetId="12" r:id="rId12"/>
    <sheet name="省对下转移支付预算表09-1" sheetId="13" r:id="rId13"/>
    <sheet name="省对下转移支付绩效目标表09-2" sheetId="14" r:id="rId14"/>
    <sheet name="新增资产配置表10" sheetId="15" r:id="rId15"/>
    <sheet name="中央转移支付补助项目支出预算表11" sheetId="16" r:id="rId16"/>
    <sheet name="部门项目支出中期规划预算表12" sheetId="17" r:id="rId1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<sst xmlns="http://schemas.openxmlformats.org/spreadsheetml/2006/main" count="546" uniqueCount="268">
  <si>
    <t>预算01-1表</t>
  </si>
  <si>
    <t>2026年部门财务收支预算总表</t>
  </si>
  <si>
    <t>单位：元</t>
  </si>
  <si>
    <t>收        入</t>
  </si>
  <si>
    <t>支        出</t>
  </si>
  <si>
    <t>项      目</t>
  </si>
  <si>
    <t>预算数</t>
  </si>
  <si>
    <t>项目（按功能分类）</t>
  </si>
  <si>
    <t>一、一般公共预算拨款收入</t>
  </si>
  <si>
    <t>二、政府性基金预算拨款收入</t>
  </si>
  <si>
    <t>三、国有资本经营预算拨款收入</t>
  </si>
  <si>
    <t>四、财政专户管理资金收入</t>
  </si>
  <si>
    <t>五、单位资金</t>
  </si>
  <si>
    <t>1.事业收入</t>
  </si>
  <si>
    <t>2.事业单位经营收入</t>
  </si>
  <si>
    <t>3.上级补助收入</t>
  </si>
  <si>
    <t>4.附属单位上缴收入</t>
  </si>
  <si>
    <t>5.其他收入</t>
  </si>
  <si>
    <t>本年收入合计</t>
  </si>
  <si>
    <t>本年支出合计</t>
  </si>
  <si>
    <t>上年结转结余</t>
  </si>
  <si>
    <t>年终结转结余</t>
  </si>
  <si>
    <t>1.财政拨款结转结余</t>
  </si>
  <si>
    <t>2.非财政拨款结余</t>
  </si>
  <si>
    <t>收  入  总  计</t>
  </si>
  <si>
    <t>支 出 总 计</t>
  </si>
  <si>
    <t>预算01-2表</t>
  </si>
  <si>
    <t>2026年部门收入预算表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</si>
  <si>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</si>
  <si>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</si>
  <si>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</si>
  <si>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</si>
  <si>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</si>
  <si>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</si>
  <si>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</si>
  <si>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</si>
  <si>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财政专户管理资金</t>
  </si>
  <si>
    <t>单位资金收入</t>
  </si>
  <si>
    <t>事业单位经营收入</t>
  </si>
  <si>
    <t>上级补助收入</t>
  </si>
  <si>
    <t>附属单位上缴收入</t>
  </si>
  <si>
    <t>其他收入</t>
  </si>
  <si>
    <t>非财政拨款结余</t>
  </si>
  <si>
    <t>事业收入</t>
  </si>
  <si>
    <t>128014</t>
  </si>
  <si>
    <t>云南省商业老干部工作办公室</t>
  </si>
  <si>
    <t>预算01-3表</t>
  </si>
  <si>
    <t>2026年部门支出预算表</t>
  </si>
  <si>
    <t>科目编码</t>
  </si>
  <si>
    <t>科目名称</t>
  </si>
  <si>
    <t>财政专户管理的支出</t>
  </si>
  <si>
    <t>单位资金</t>
  </si>
  <si>
    <t>事业支出</t>
  </si>
  <si>
    <t>事业单位
经营支出</t>
  </si>
  <si>
    <t>上级补助支出</t>
  </si>
  <si>
    <t>附属单位补助支出</t>
  </si>
  <si>
    <t>其他支出</t>
  </si>
  <si>
    <t>基本支出</t>
  </si>
  <si>
    <t>项目支出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</si>
  <si>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</si>
  <si>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</si>
  <si>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</si>
  <si>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</si>
  <si>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</si>
  <si>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</si>
  <si>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2080503</t>
  </si>
  <si>
    <t>离退休人员管理机构</t>
  </si>
  <si>
    <t>2080505</t>
  </si>
  <si>
    <t>机关事业单位基本养老保险缴费支出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</si>
  <si>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</si>
  <si>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</si>
  <si>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</si>
  <si>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</si>
  <si>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</si>
  <si>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</si>
  <si>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</si>
  <si>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2101102</t>
  </si>
  <si>
    <t>事业单位医疗</t>
  </si>
  <si>
    <t>2101103</t>
  </si>
  <si>
    <t>公务员医疗补助</t>
  </si>
  <si>
    <t>2101199</t>
  </si>
  <si>
    <t>其他行政事业单位医疗支出</t>
  </si>
  <si>
    <t>221</t>
  </si>
  <si>
    <t>住房保障支出</t>
  </si>
  <si>
    <t>22102</t>
  </si>
  <si>
    <t>住房改革支出</t>
  </si>
  <si>
    <t>2210201</t>
  </si>
  <si>
    <t>住房公积金</t>
  </si>
  <si>
    <t>合  计</t>
  </si>
  <si>
    <t>预算02-1表</t>
  </si>
  <si>
    <t>2026年财政拨款收支预算总表</t>
  </si>
  <si>
    <t>支出功能分类科目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</si>
  <si>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</si>
  <si>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</si>
  <si>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</si>
  <si>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</si>
  <si>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</si>
  <si>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</si>
  <si>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二、年终结转结余</t>
  </si>
  <si>
    <t>收 入 总 计</t>
  </si>
  <si>
    <t>预算02-2表</t>
  </si>
  <si>
    <t>2026年一般公共预算支出预算表（按功能科目分类）</t>
  </si>
  <si>
    <t>部门预算支出功能分类科目</t>
  </si>
  <si>
    <t>人员经费</t>
  </si>
  <si>
    <t>公用经费</t>
  </si>
  <si>
    <t>1</t>
  </si>
  <si>
    <t>2</t>
  </si>
  <si>
    <t>3</t>
  </si>
  <si>
    <t>4</t>
  </si>
  <si>
    <t>5</t>
  </si>
  <si>
    <t>6</t>
  </si>
  <si>
    <t>预算03表</t>
  </si>
  <si>
    <t>2026年一般公共预算“三公”经费支出预算表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</si>
  <si>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</si>
  <si>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</si>
  <si>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</si>
  <si>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</si>
  <si>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</si>
  <si>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</si>
  <si>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 xml:space="preserve">备注：我单位无一般公共预算“三公”经费支出预算，故此表无数据。 </t>
  </si>
  <si>
    <t>预算04表</t>
  </si>
  <si>
    <t>2026年部门基本支出预算表</t>
  </si>
  <si>
    <t>单位名称</t>
  </si>
  <si>
    <t>项目代码</t>
  </si>
  <si>
    <t>项目名称</t>
  </si>
  <si>
    <t>功能科目编码</t>
  </si>
  <si>
    <t>功能科目名称</t>
  </si>
  <si>
    <t>经济科目编码</t>
  </si>
  <si>
    <t>经济科目名称</t>
  </si>
  <si>
    <t>资金来源</t>
  </si>
  <si>
    <t>财政拨款结转结余</t>
  </si>
  <si>
    <t>全年数</t>
  </si>
  <si>
    <t>已提前安排</t>
  </si>
  <si>
    <t>抵扣上年垫付资金</t>
  </si>
  <si>
    <t>本次下达</t>
  </si>
  <si>
    <t>另文下达</t>
  </si>
  <si>
    <t>事业单位
经营收入</t>
  </si>
  <si>
    <t>530000210000000030800</t>
  </si>
  <si>
    <t>事业人员支出工资</t>
  </si>
  <si>
    <t>30101</t>
  </si>
  <si>
    <t>基本工资</t>
  </si>
  <si>
    <t>30103</t>
  </si>
  <si>
    <t>奖金</t>
  </si>
  <si>
    <t>30107</t>
  </si>
  <si>
    <t>绩效工资</t>
  </si>
  <si>
    <t>530000210000000030801</t>
  </si>
  <si>
    <t>社会保障缴费</t>
  </si>
  <si>
    <t>30108</t>
  </si>
  <si>
    <t>机关事业单位基本养老保险缴费</t>
  </si>
  <si>
    <t>30112</t>
  </si>
  <si>
    <t>其他社会保障缴费</t>
  </si>
  <si>
    <t>30110</t>
  </si>
  <si>
    <t>职工基本医疗保险缴费</t>
  </si>
  <si>
    <t>30307</t>
  </si>
  <si>
    <t>医疗费补助</t>
  </si>
  <si>
    <t>30111</t>
  </si>
  <si>
    <t>公务员医疗补助缴费</t>
  </si>
  <si>
    <t>530000210000000030805</t>
  </si>
  <si>
    <t>30113</t>
  </si>
  <si>
    <t>530000210000000030816</t>
  </si>
  <si>
    <t>工会经费</t>
  </si>
  <si>
    <t>30228</t>
  </si>
  <si>
    <t>530000210000000030817</t>
  </si>
  <si>
    <t>一般公用经费</t>
  </si>
  <si>
    <t>30299</t>
  </si>
  <si>
    <t>其他商品和服务支出</t>
  </si>
  <si>
    <t>30201</t>
  </si>
  <si>
    <t>办公费</t>
  </si>
  <si>
    <t>30211</t>
  </si>
  <si>
    <t>差旅费</t>
  </si>
  <si>
    <t>30213</t>
  </si>
  <si>
    <t>维修（护）费</t>
  </si>
  <si>
    <t>预算05-1表</t>
  </si>
  <si>
    <t>2026年部门项目支出预算表</t>
  </si>
  <si>
    <t>项目分类</t>
  </si>
  <si>
    <t>项目单位</t>
  </si>
  <si>
    <t>本年拨款</t>
  </si>
  <si>
    <t>其中：本次下达</t>
  </si>
  <si>
    <t>备注：我单位无部门项目支出预算，故此表无数据。</t>
  </si>
  <si>
    <t>预算05-2表</t>
  </si>
  <si>
    <t>2026年部门项目支出绩效目标表</t>
  </si>
  <si>
    <t>单位名称、项目名称</t>
  </si>
  <si>
    <t>项目年度绩效目标</t>
  </si>
  <si>
    <t>一级指标</t>
  </si>
  <si>
    <t>二级指标</t>
  </si>
  <si>
    <t>三级指标</t>
  </si>
  <si>
    <t>指标性质</t>
  </si>
  <si>
    <t>指标值</t>
  </si>
  <si>
    <t>度量单位</t>
  </si>
  <si>
    <t>指标属性</t>
  </si>
  <si>
    <t>指标内容</t>
  </si>
  <si>
    <t>备注：我单位无部门项目支出绩效目标，故此表无数据。</t>
  </si>
  <si>
    <t>预算06表</t>
  </si>
  <si>
    <t>2026年政府性基金预算支出预算表</t>
  </si>
  <si>
    <t>政府性基金预算支出</t>
  </si>
  <si>
    <t>备注：我单位无政府性基金预算支出，故此表无数据。</t>
  </si>
  <si>
    <t>预算07表</t>
  </si>
  <si>
    <t>2026年部门政府采购预算表</t>
  </si>
  <si>
    <t>预算项目</t>
  </si>
  <si>
    <t>采购项目</t>
  </si>
  <si>
    <t>采购品目</t>
  </si>
  <si>
    <t>计量
单位</t>
  </si>
  <si>
    <t>数量</t>
  </si>
  <si>
    <t>面向中小企业预留资金</t>
  </si>
  <si>
    <t>政府性
基金</t>
  </si>
  <si>
    <t>国有资本经营收益</t>
  </si>
  <si>
    <t>财政专户管理的收入</t>
  </si>
  <si>
    <t>单位自筹</t>
  </si>
  <si>
    <t>备注：我单位无政府采购预算，故此表无数据。</t>
  </si>
  <si>
    <t>预算08表</t>
  </si>
  <si>
    <t>2026年部门政府购买服务预算表</t>
  </si>
  <si>
    <t>政府购买服务项目</t>
  </si>
  <si>
    <t>政府购买服务目录</t>
  </si>
  <si>
    <t>备注：我单位无政府购买服务预算，故此表无数据。</t>
  </si>
  <si>
    <t>预算09-1表</t>
  </si>
  <si>
    <t>2026年省对下转移支付预算表</t>
  </si>
  <si>
    <t>单位名称（项目）</t>
  </si>
  <si>
    <t>地区</t>
  </si>
  <si>
    <t>政府性基金</t>
  </si>
  <si>
    <t>昆明</t>
  </si>
  <si>
    <t>昭通</t>
  </si>
  <si>
    <t>曲靖</t>
  </si>
  <si>
    <t>玉溪</t>
  </si>
  <si>
    <t>红河</t>
  </si>
  <si>
    <t>文山</t>
  </si>
  <si>
    <t>普洱</t>
  </si>
  <si>
    <t>西双版纳</t>
  </si>
  <si>
    <t>楚雄</t>
  </si>
  <si>
    <t>大理</t>
  </si>
  <si>
    <t>保山</t>
  </si>
  <si>
    <t>德宏</t>
  </si>
  <si>
    <t>丽江</t>
  </si>
  <si>
    <t>怒江</t>
  </si>
  <si>
    <t>迪庆</t>
  </si>
  <si>
    <t>临沧</t>
  </si>
  <si>
    <t>宣威</t>
  </si>
  <si>
    <t>腾冲</t>
  </si>
  <si>
    <t>镇雄</t>
  </si>
  <si>
    <t>未分配到地区数</t>
  </si>
  <si>
    <t>备注：我单位无省对下转移支付预算，故此表无数据。</t>
  </si>
  <si>
    <t>预算09-2表</t>
  </si>
  <si>
    <t>2026年省对下转移支付绩效目标表</t>
  </si>
  <si>
    <t>备注：我单位无省对下转移支付绩效目标，故此表无数据。</t>
  </si>
  <si>
    <t>预算10表</t>
  </si>
  <si>
    <t>2026年新增资产配置表</t>
  </si>
  <si>
    <t>资产类别</t>
  </si>
  <si>
    <t>资产分类代码.名称</t>
  </si>
  <si>
    <t>资产名称</t>
  </si>
  <si>
    <t>计量单位</t>
  </si>
  <si>
    <t>财政部门批复数（元）</t>
  </si>
  <si>
    <t>单价</t>
  </si>
  <si>
    <t>金额</t>
  </si>
  <si>
    <t>7</t>
  </si>
  <si>
    <t>8</t>
  </si>
  <si>
    <t>注：涉及土地使用权、房屋、公务用车购置，按照现行相关管理制度规定报批，以职能部门审批意见为准。</t>
  </si>
  <si>
    <t>备注：我单位无新增资产配置，故此表无数据。</t>
  </si>
  <si>
    <t>预算11表</t>
  </si>
  <si>
    <t>2026年中央转移支付补助项目支出预算表</t>
  </si>
  <si>
    <t>上级补助</t>
  </si>
  <si>
    <t>备注：我单位无中央转移支付补助项目支出预算，故此表无数据。</t>
  </si>
  <si>
    <t>预算12表</t>
  </si>
  <si>
    <t>2026年部门项目支出中期规划预算表</t>
  </si>
  <si>
    <t>项目级次</t>
  </si>
  <si>
    <t>2026年</t>
  </si>
  <si>
    <t>2027年</t>
  </si>
  <si>
    <t>2028年</t>
  </si>
  <si>
    <t/>
  </si>
  <si>
    <t>备注：我单位无部门项目支出中期规划预算，故此表无数据。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</si>
</sst>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;\-#,##0.00;;@"/>
    <numFmt numFmtId="177" formatCode="hh:mm:ss"/>
    <numFmt numFmtId="178" formatCode="yyyy\-mm\-dd"/>
    <numFmt numFmtId="179" formatCode="yyyy\-mm\-dd\ hh:mm:ss"/>
    <numFmt numFmtId="180" formatCode="#,##0;\-#,##0;;@"/>
  </numFmts>
  <fonts count="40">
    <font>
      <sz val="11"/>
      <color theme="1"/>
      <name val="宋体"/>
      <charset val="134"/>
      <scheme val="minor"/>
    </font>
    <font>
      <sz val="10"/>
      <color rgb="FF000000"/>
      <name val="宋体"/>
      <charset val="134"/>
    </font>
    <font>
      <b/>
      <sz val="2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color theme="1"/>
      <name val="宋体"/>
      <charset val="134"/>
    </font>
    <font>
      <b/>
      <sz val="23"/>
      <color rgb="FF000000"/>
      <name val="宋体"/>
      <charset val="134"/>
    </font>
    <font>
      <sz val="9"/>
      <name val="宋体"/>
      <charset val="134"/>
    </font>
    <font>
      <b/>
      <sz val="19.5"/>
      <name val="宋体"/>
      <charset val="134"/>
    </font>
    <font>
      <sz val="10.5"/>
      <name val="宋体"/>
      <charset val="134"/>
    </font>
    <font>
      <sz val="9"/>
      <name val="SimSun"/>
      <charset val="134"/>
    </font>
    <font>
      <b/>
      <sz val="22"/>
      <color rgb="FF000000"/>
      <name val="宋体"/>
      <charset val="134"/>
    </font>
    <font>
      <sz val="10.5"/>
      <color rgb="FF000000"/>
      <name val="宋体"/>
      <charset val="134"/>
    </font>
    <font>
      <sz val="11"/>
      <color theme="1"/>
      <name val="宋体"/>
      <charset val="134"/>
    </font>
    <font>
      <sz val="9.75"/>
      <color rgb="FF000000"/>
      <name val="SimSun"/>
      <charset val="134"/>
    </font>
    <font>
      <b/>
      <sz val="18"/>
      <color rgb="FF000000"/>
      <name val="SimSun"/>
      <charset val="134"/>
    </font>
    <font>
      <sz val="12"/>
      <color rgb="FF000000"/>
      <name val="宋体"/>
      <charset val="134"/>
    </font>
    <font>
      <b/>
      <sz val="20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2" borderId="14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3" borderId="17" applyNumberFormat="0" applyAlignment="0" applyProtection="0">
      <alignment vertical="center"/>
    </xf>
    <xf numFmtId="0" fontId="30" fillId="4" borderId="18" applyNumberFormat="0" applyAlignment="0" applyProtection="0">
      <alignment vertical="center"/>
    </xf>
    <xf numFmtId="0" fontId="31" fillId="4" borderId="17" applyNumberFormat="0" applyAlignment="0" applyProtection="0">
      <alignment vertical="center"/>
    </xf>
    <xf numFmtId="0" fontId="32" fillId="5" borderId="19" applyNumberFormat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0" fontId="34" fillId="0" borderId="21" applyNumberFormat="0" applyFill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176" fontId="7" fillId="0" borderId="7">
      <alignment horizontal="right" vertical="center"/>
    </xf>
    <xf numFmtId="49" fontId="7" fillId="0" borderId="7">
      <alignment horizontal="left" vertical="center" wrapText="1"/>
    </xf>
    <xf numFmtId="176" fontId="7" fillId="0" borderId="7">
      <alignment horizontal="right" vertical="center"/>
    </xf>
    <xf numFmtId="177" fontId="7" fillId="0" borderId="7">
      <alignment horizontal="right" vertical="center"/>
    </xf>
    <xf numFmtId="178" fontId="7" fillId="0" borderId="7">
      <alignment horizontal="right" vertical="center"/>
    </xf>
    <xf numFmtId="179" fontId="7" fillId="0" borderId="7">
      <alignment horizontal="right" vertical="center"/>
    </xf>
    <xf numFmtId="10" fontId="7" fillId="0" borderId="7">
      <alignment horizontal="right" vertical="center"/>
    </xf>
    <xf numFmtId="180" fontId="7" fillId="0" borderId="7">
      <alignment horizontal="right" vertical="center"/>
    </xf>
  </cellStyleXfs>
  <cellXfs count="174">
    <xf numFmtId="0" fontId="0" fillId="0" borderId="0" xfId="0"/>
    <xf numFmtId="49" fontId="1" fillId="0" borderId="0" xfId="0" applyNumberFormat="1" applyFont="1"/>
    <xf numFmtId="0" fontId="1" fillId="0" borderId="0" xfId="0" applyFont="1" applyAlignment="1" applyProtection="1">
      <alignment horizontal="right" vertical="center"/>
      <protection locked="0"/>
    </xf>
    <xf numFmtId="0" fontId="2" fillId="0" borderId="0" xfId="0" applyFont="1" applyAlignment="1">
      <alignment horizontal="center" vertical="center"/>
    </xf>
    <xf numFmtId="0" fontId="3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>
      <alignment horizontal="left" vertical="center"/>
    </xf>
    <xf numFmtId="0" fontId="4" fillId="0" borderId="0" xfId="0" applyFont="1"/>
    <xf numFmtId="0" fontId="1" fillId="0" borderId="0" xfId="0" applyFont="1" applyAlignment="1" applyProtection="1">
      <alignment horizontal="right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 applyProtection="1">
      <alignment horizontal="center" vertical="center" wrapText="1"/>
      <protection locked="0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3" fillId="0" borderId="7" xfId="0" applyFont="1" applyBorder="1" applyAlignment="1" applyProtection="1">
      <alignment horizontal="left" vertical="center" wrapText="1"/>
      <protection locked="0"/>
    </xf>
    <xf numFmtId="0" fontId="3" fillId="0" borderId="7" xfId="0" applyFont="1" applyBorder="1" applyAlignment="1" applyProtection="1">
      <alignment horizontal="left" vertical="center"/>
      <protection locked="0"/>
    </xf>
    <xf numFmtId="176" fontId="5" fillId="0" borderId="7" xfId="51" applyFont="1">
      <alignment horizontal="right" vertical="center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left" vertical="center" wrapText="1"/>
      <protection locked="0"/>
    </xf>
    <xf numFmtId="0" fontId="3" fillId="0" borderId="4" xfId="0" applyFont="1" applyBorder="1" applyAlignment="1" applyProtection="1">
      <alignment horizontal="left" vertical="center" wrapText="1"/>
      <protection locked="0"/>
    </xf>
    <xf numFmtId="0" fontId="6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" fillId="0" borderId="7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left" vertical="center" wrapText="1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49" fontId="7" fillId="0" borderId="0" xfId="50" applyBorder="1">
      <alignment horizontal="left" vertical="center" wrapText="1"/>
    </xf>
    <xf numFmtId="49" fontId="7" fillId="0" borderId="0" xfId="50" applyBorder="1" applyAlignment="1">
      <alignment horizontal="right" vertical="center" wrapText="1"/>
    </xf>
    <xf numFmtId="49" fontId="8" fillId="0" borderId="0" xfId="50" applyFont="1" applyBorder="1" applyAlignment="1">
      <alignment horizontal="center" vertical="center" wrapText="1"/>
    </xf>
    <xf numFmtId="49" fontId="9" fillId="0" borderId="7" xfId="50" applyFont="1" applyAlignment="1">
      <alignment horizontal="center" vertical="center" wrapText="1"/>
    </xf>
    <xf numFmtId="49" fontId="10" fillId="0" borderId="7" xfId="50" applyAlignment="1">
      <alignment horizontal="center" vertical="center" wrapText="1"/>
    </xf>
    <xf numFmtId="49" fontId="9" fillId="0" borderId="7" xfId="50" applyFont="1">
      <alignment horizontal="left" vertical="center" wrapText="1"/>
    </xf>
    <xf numFmtId="180" fontId="7" fillId="0" borderId="7" xfId="56">
      <alignment horizontal="right" vertical="center"/>
    </xf>
    <xf numFmtId="176" fontId="7" fillId="0" borderId="7" xfId="51">
      <alignment horizontal="right" vertical="center"/>
    </xf>
    <xf numFmtId="180" fontId="7" fillId="0" borderId="7" xfId="0" applyNumberFormat="1" applyFont="1" applyBorder="1" applyAlignment="1">
      <alignment horizontal="left" vertical="center"/>
    </xf>
    <xf numFmtId="176" fontId="7" fillId="0" borderId="7" xfId="0" applyNumberFormat="1" applyFont="1" applyBorder="1" applyAlignment="1">
      <alignment horizontal="left" vertical="center"/>
    </xf>
    <xf numFmtId="0" fontId="3" fillId="0" borderId="0" xfId="0" applyFont="1" applyAlignment="1" applyProtection="1">
      <alignment horizontal="right" vertical="center"/>
      <protection locked="0"/>
    </xf>
    <xf numFmtId="0" fontId="11" fillId="0" borderId="0" xfId="0" applyFont="1" applyAlignment="1">
      <alignment horizontal="center" vertical="center"/>
    </xf>
    <xf numFmtId="0" fontId="6" fillId="0" borderId="0" xfId="0" applyFont="1" applyAlignment="1" applyProtection="1">
      <alignment horizontal="center" vertical="center"/>
      <protection locked="0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Border="1" applyAlignment="1" applyProtection="1">
      <alignment horizontal="center" vertical="center"/>
      <protection locked="0"/>
    </xf>
    <xf numFmtId="0" fontId="12" fillId="0" borderId="7" xfId="0" applyFont="1" applyBorder="1" applyAlignment="1">
      <alignment horizontal="left" vertical="center" wrapText="1"/>
    </xf>
    <xf numFmtId="0" fontId="12" fillId="0" borderId="7" xfId="0" applyFont="1" applyBorder="1" applyAlignment="1">
      <alignment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7" xfId="0" applyFont="1" applyBorder="1" applyAlignment="1" applyProtection="1">
      <alignment horizontal="center" vertical="center"/>
      <protection locked="0"/>
    </xf>
    <xf numFmtId="0" fontId="12" fillId="0" borderId="7" xfId="0" applyFont="1" applyBorder="1" applyAlignment="1" applyProtection="1">
      <alignment horizontal="left" vertical="center" wrapText="1"/>
      <protection locked="0"/>
    </xf>
    <xf numFmtId="0" fontId="1" fillId="0" borderId="7" xfId="0" applyFont="1" applyBorder="1" applyAlignment="1">
      <alignment horizontal="left" vertical="center" wrapText="1"/>
    </xf>
    <xf numFmtId="0" fontId="1" fillId="0" borderId="0" xfId="0" applyFont="1" applyAlignment="1">
      <alignment horizontal="right" vertical="center"/>
    </xf>
    <xf numFmtId="0" fontId="11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3" fillId="0" borderId="0" xfId="0" applyFont="1" applyAlignment="1" applyProtection="1">
      <alignment horizontal="right"/>
      <protection locked="0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176" fontId="5" fillId="0" borderId="7" xfId="0" applyNumberFormat="1" applyFont="1" applyBorder="1" applyAlignment="1">
      <alignment horizontal="right" vertical="center"/>
    </xf>
    <xf numFmtId="0" fontId="3" fillId="0" borderId="0" xfId="0" applyFont="1" applyAlignment="1" applyProtection="1">
      <alignment vertical="top" wrapText="1"/>
      <protection locked="0"/>
    </xf>
    <xf numFmtId="0" fontId="3" fillId="0" borderId="0" xfId="0" applyFont="1" applyAlignment="1" applyProtection="1">
      <alignment horizontal="right" vertical="center" wrapText="1"/>
      <protection locked="0"/>
    </xf>
    <xf numFmtId="0" fontId="3" fillId="0" borderId="0" xfId="0" applyFont="1" applyAlignment="1">
      <alignment horizontal="righ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right" wrapText="1"/>
      <protection locked="0"/>
    </xf>
    <xf numFmtId="0" fontId="3" fillId="0" borderId="0" xfId="0" applyFont="1" applyAlignment="1">
      <alignment horizontal="right" wrapText="1"/>
    </xf>
    <xf numFmtId="0" fontId="4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 applyProtection="1">
      <alignment horizontal="center" vertical="center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0" fontId="4" fillId="0" borderId="12" xfId="0" applyFont="1" applyBorder="1" applyAlignment="1">
      <alignment horizontal="center" vertical="center" wrapText="1"/>
    </xf>
    <xf numFmtId="0" fontId="4" fillId="0" borderId="12" xfId="0" applyFont="1" applyBorder="1" applyAlignment="1" applyProtection="1">
      <alignment horizontal="center" vertical="center" wrapText="1"/>
      <protection locked="0"/>
    </xf>
    <xf numFmtId="0" fontId="4" fillId="0" borderId="7" xfId="0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4" fontId="3" fillId="0" borderId="12" xfId="0" applyNumberFormat="1" applyFont="1" applyBorder="1" applyAlignment="1" applyProtection="1">
      <alignment horizontal="right" vertical="center"/>
      <protection locked="0"/>
    </xf>
    <xf numFmtId="4" fontId="3" fillId="0" borderId="7" xfId="0" applyNumberFormat="1" applyFont="1" applyBorder="1" applyAlignment="1" applyProtection="1">
      <alignment horizontal="right" vertical="center"/>
      <protection locked="0"/>
    </xf>
    <xf numFmtId="0" fontId="3" fillId="0" borderId="13" xfId="0" applyFont="1" applyBorder="1" applyAlignment="1">
      <alignment horizontal="center" vertical="center"/>
    </xf>
    <xf numFmtId="0" fontId="3" fillId="0" borderId="11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/>
    </xf>
    <xf numFmtId="0" fontId="4" fillId="0" borderId="12" xfId="0" applyFont="1" applyBorder="1" applyAlignment="1">
      <alignment horizontal="center" vertical="center"/>
    </xf>
    <xf numFmtId="0" fontId="4" fillId="0" borderId="12" xfId="0" applyFont="1" applyBorder="1" applyAlignment="1" applyProtection="1">
      <alignment horizontal="center" vertical="center"/>
      <protection locked="0"/>
    </xf>
    <xf numFmtId="0" fontId="3" fillId="0" borderId="12" xfId="0" applyFont="1" applyBorder="1" applyAlignment="1">
      <alignment horizontal="right" vertical="center"/>
    </xf>
    <xf numFmtId="0" fontId="3" fillId="0" borderId="12" xfId="0" applyFont="1" applyBorder="1" applyAlignment="1">
      <alignment horizontal="center" vertical="center" wrapText="1"/>
    </xf>
    <xf numFmtId="180" fontId="5" fillId="0" borderId="7" xfId="56" applyFont="1" applyAlignment="1">
      <alignment horizontal="center" vertical="center"/>
    </xf>
    <xf numFmtId="0" fontId="3" fillId="0" borderId="0" xfId="0" applyFont="1" applyAlignment="1" applyProtection="1">
      <alignment horizontal="left" vertical="center" wrapText="1"/>
      <protection locked="0"/>
    </xf>
    <xf numFmtId="0" fontId="4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/>
    </xf>
    <xf numFmtId="0" fontId="1" fillId="0" borderId="7" xfId="0" applyFont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vertical="top"/>
    </xf>
    <xf numFmtId="0" fontId="5" fillId="0" borderId="0" xfId="0" applyFont="1" applyAlignment="1">
      <alignment horizontal="left" vertical="center"/>
    </xf>
    <xf numFmtId="0" fontId="13" fillId="0" borderId="7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49" fontId="5" fillId="0" borderId="7" xfId="50" applyFont="1">
      <alignment horizontal="left" vertical="center" wrapText="1"/>
    </xf>
    <xf numFmtId="49" fontId="5" fillId="0" borderId="7" xfId="0" applyNumberFormat="1" applyFont="1" applyBorder="1" applyAlignment="1">
      <alignment horizontal="left" vertical="center" wrapText="1"/>
    </xf>
    <xf numFmtId="4" fontId="3" fillId="0" borderId="7" xfId="0" applyNumberFormat="1" applyFont="1" applyBorder="1" applyAlignment="1" applyProtection="1">
      <alignment horizontal="right" vertical="center" wrapText="1"/>
      <protection locked="0"/>
    </xf>
    <xf numFmtId="0" fontId="13" fillId="0" borderId="7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/>
    </xf>
    <xf numFmtId="49" fontId="5" fillId="0" borderId="7" xfId="50" applyFont="1" applyAlignment="1">
      <alignment horizontal="left" vertical="center" wrapText="1" indent="1"/>
    </xf>
    <xf numFmtId="0" fontId="1" fillId="0" borderId="0" xfId="0" applyFont="1" applyAlignment="1">
      <alignment horizontal="center" wrapText="1"/>
    </xf>
    <xf numFmtId="0" fontId="15" fillId="0" borderId="0" xfId="0" applyFont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/>
    </xf>
    <xf numFmtId="4" fontId="3" fillId="0" borderId="2" xfId="0" applyNumberFormat="1" applyFont="1" applyBorder="1" applyAlignment="1">
      <alignment horizontal="right" vertical="center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/>
    </xf>
    <xf numFmtId="49" fontId="4" fillId="0" borderId="12" xfId="0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 indent="1"/>
    </xf>
    <xf numFmtId="0" fontId="3" fillId="0" borderId="7" xfId="0" applyFont="1" applyBorder="1" applyAlignment="1">
      <alignment horizontal="left" vertical="center" wrapText="1" indent="2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/>
      <protection locked="0"/>
    </xf>
    <xf numFmtId="0" fontId="19" fillId="0" borderId="7" xfId="0" applyFont="1" applyBorder="1" applyAlignment="1">
      <alignment vertical="center"/>
    </xf>
    <xf numFmtId="4" fontId="19" fillId="0" borderId="7" xfId="0" applyNumberFormat="1" applyFont="1" applyBorder="1" applyAlignment="1" applyProtection="1">
      <alignment horizontal="right" vertical="center"/>
      <protection locked="0"/>
    </xf>
    <xf numFmtId="49" fontId="19" fillId="0" borderId="7" xfId="50" applyFont="1">
      <alignment horizontal="left" vertical="center" wrapText="1"/>
    </xf>
    <xf numFmtId="0" fontId="5" fillId="0" borderId="7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4" fontId="19" fillId="0" borderId="7" xfId="0" applyNumberFormat="1" applyFont="1" applyBorder="1" applyAlignment="1">
      <alignment horizontal="right" vertical="center"/>
    </xf>
    <xf numFmtId="0" fontId="19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left" vertical="center"/>
    </xf>
    <xf numFmtId="0" fontId="19" fillId="0" borderId="7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176" fontId="5" fillId="0" borderId="0" xfId="51" applyFont="1" applyBorder="1">
      <alignment horizontal="right" vertical="center"/>
    </xf>
    <xf numFmtId="0" fontId="1" fillId="0" borderId="0" xfId="0" applyFont="1" applyProtection="1">
      <protection locked="0"/>
    </xf>
    <xf numFmtId="0" fontId="11" fillId="0" borderId="0" xfId="0" applyFont="1" applyAlignment="1" applyProtection="1">
      <alignment horizontal="center" vertical="center"/>
      <protection locked="0"/>
    </xf>
    <xf numFmtId="0" fontId="4" fillId="0" borderId="0" xfId="0" applyFont="1" applyProtection="1"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 applyProtection="1">
      <alignment horizontal="center" vertical="center"/>
      <protection locked="0"/>
    </xf>
    <xf numFmtId="0" fontId="1" fillId="0" borderId="12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2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right" vertical="center"/>
      <protection locked="0"/>
    </xf>
    <xf numFmtId="0" fontId="6" fillId="0" borderId="0" xfId="0" applyFont="1" applyAlignment="1">
      <alignment horizontal="center" vertical="top"/>
    </xf>
    <xf numFmtId="0" fontId="3" fillId="0" borderId="6" xfId="0" applyFont="1" applyBorder="1" applyAlignment="1">
      <alignment horizontal="left" vertical="center"/>
    </xf>
    <xf numFmtId="0" fontId="19" fillId="0" borderId="6" xfId="0" applyFont="1" applyBorder="1" applyAlignment="1">
      <alignment horizontal="center" vertical="center"/>
    </xf>
    <xf numFmtId="0" fontId="19" fillId="0" borderId="6" xfId="0" applyFont="1" applyBorder="1" applyAlignment="1">
      <alignment horizontal="left" vertical="center"/>
    </xf>
    <xf numFmtId="0" fontId="19" fillId="0" borderId="7" xfId="0" applyFont="1" applyBorder="1" applyAlignment="1">
      <alignment horizontal="left" vertical="center"/>
    </xf>
    <xf numFmtId="176" fontId="19" fillId="0" borderId="7" xfId="0" applyNumberFormat="1" applyFont="1" applyBorder="1" applyAlignment="1">
      <alignment horizontal="right" vertical="center"/>
    </xf>
    <xf numFmtId="0" fontId="5" fillId="0" borderId="6" xfId="0" applyFont="1" applyBorder="1" applyAlignment="1">
      <alignment horizontal="left" vertical="center"/>
    </xf>
    <xf numFmtId="0" fontId="19" fillId="0" borderId="6" xfId="0" applyFont="1" applyBorder="1" applyAlignment="1" applyProtection="1">
      <alignment horizontal="center" vertical="center"/>
      <protection locked="0"/>
    </xf>
  </cellXfs>
  <cellStyles count="5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umberStyle" xfId="49"/>
    <cellStyle name="TextStyle" xfId="50"/>
    <cellStyle name="MoneyStyle" xfId="51"/>
    <cellStyle name="TimeStyle" xfId="52"/>
    <cellStyle name="DateStyle" xfId="53"/>
    <cellStyle name="DateTimeStyle" xfId="54"/>
    <cellStyle name="PercentStyle" xfId="55"/>
    <cellStyle name="IntegralNumberStyle" xfId="5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0" Type="http://schemas.openxmlformats.org/officeDocument/2006/relationships/styles" Target="styles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theme" Target="theme/theme1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D21"/>
  <sheetViews>
    <sheetView showZeros="0" workbookViewId="0">
      <selection activeCell="A16" sqref="A16"/>
    </sheetView>
  </sheetViews>
  <sheetFormatPr defaultColWidth="8" defaultRowHeight="14.25" customHeight="1" outlineLevelCol="3"/>
  <cols>
    <col min="1" max="1" width="39.575" customWidth="1"/>
    <col min="2" max="2" width="46.3166666666667" customWidth="1"/>
    <col min="3" max="3" width="40.425" customWidth="1"/>
    <col min="4" max="4" width="50.175" customWidth="1"/>
  </cols>
  <sheetData>
    <row r="1" ht="12" customHeight="1" spans="1:4">
      <c r="D1" s="93" t="s">
        <v>0</v>
      </c>
    </row>
    <row r="2" ht="36" customHeight="1" spans="1:4">
      <c r="A2" s="44" t="s">
        <v>1</v>
      </c>
      <c r="B2" s="166"/>
      <c r="C2" s="166"/>
      <c r="D2" s="166"/>
    </row>
    <row r="3" ht="21" customHeight="1" spans="1:4">
      <c r="A3" s="92" t="str">
        <f>"单位名称："&amp;"云南省商业老干部工作办公室"</f>
        <v>单位名称：云南省商业老干部工作办公室</v>
      </c>
      <c r="B3" s="131"/>
      <c r="C3" s="131"/>
      <c r="D3" s="91" t="s">
        <v>2</v>
      </c>
    </row>
    <row r="4" ht="19.5" customHeight="1" spans="1:4">
      <c r="A4" s="10" t="s">
        <v>3</v>
      </c>
      <c r="B4" s="12"/>
      <c r="C4" s="10" t="s">
        <v>4</v>
      </c>
      <c r="D4" s="12"/>
    </row>
    <row r="5" ht="19.5" customHeight="1" spans="1:4">
      <c r="A5" s="15" t="s">
        <v>5</v>
      </c>
      <c r="B5" s="15" t="s">
        <v>6</v>
      </c>
      <c r="C5" s="15" t="s">
        <v>7</v>
      </c>
      <c r="D5" s="15" t="s">
        <v>6</v>
      </c>
    </row>
    <row r="6" ht="19.5" customHeight="1" spans="1:4">
      <c r="A6" s="18"/>
      <c r="B6" s="18"/>
      <c r="C6" s="18"/>
      <c r="D6" s="18"/>
    </row>
    <row r="7" ht="25.4" customHeight="1" spans="1:4">
      <c r="A7" s="142" t="s">
        <v>8</v>
      </c>
      <c r="B7" s="118">
        <v>2032210.34</v>
      </c>
      <c r="C7" s="108" t="str">
        <f>"一"&amp;"、"&amp;"社会保障和就业支出"</f>
        <v>一、社会保障和就业支出</v>
      </c>
      <c r="D7" s="118">
        <v>780263.26</v>
      </c>
    </row>
    <row r="8" ht="25.4" customHeight="1" spans="1:4">
      <c r="A8" s="142" t="s">
        <v>9</v>
      </c>
      <c r="B8" s="118"/>
      <c r="C8" s="108" t="str">
        <f>"二"&amp;"、"&amp;"卫生健康支出"</f>
        <v>二、卫生健康支出</v>
      </c>
      <c r="D8" s="118">
        <v>1175047.89</v>
      </c>
    </row>
    <row r="9" ht="25.4" customHeight="1" spans="1:4">
      <c r="A9" s="142" t="s">
        <v>10</v>
      </c>
      <c r="B9" s="118"/>
      <c r="C9" s="108" t="str">
        <f>"三"&amp;"、"&amp;"住房保障支出"</f>
        <v>三、住房保障支出</v>
      </c>
      <c r="D9" s="118">
        <v>76899.19</v>
      </c>
    </row>
    <row r="10" ht="25.4" customHeight="1" spans="1:4">
      <c r="A10" s="142" t="s">
        <v>11</v>
      </c>
      <c r="B10" s="87"/>
      <c r="C10" s="108"/>
      <c r="D10" s="118"/>
    </row>
    <row r="11" ht="25.4" customHeight="1" spans="1:4">
      <c r="A11" s="142" t="s">
        <v>12</v>
      </c>
      <c r="B11" s="118"/>
      <c r="C11" s="108"/>
      <c r="D11" s="118"/>
    </row>
    <row r="12" ht="25.4" customHeight="1" spans="1:4">
      <c r="A12" s="142" t="s">
        <v>13</v>
      </c>
      <c r="B12" s="87"/>
      <c r="C12" s="108"/>
      <c r="D12" s="118"/>
    </row>
    <row r="13" ht="25.4" customHeight="1" spans="1:4">
      <c r="A13" s="142" t="s">
        <v>14</v>
      </c>
      <c r="B13" s="87"/>
      <c r="C13" s="108"/>
      <c r="D13" s="118"/>
    </row>
    <row r="14" ht="25.4" customHeight="1" spans="1:4">
      <c r="A14" s="142" t="s">
        <v>15</v>
      </c>
      <c r="B14" s="87"/>
      <c r="C14" s="108"/>
      <c r="D14" s="118"/>
    </row>
    <row r="15" ht="25.4" customHeight="1" spans="1:4">
      <c r="A15" s="167" t="s">
        <v>16</v>
      </c>
      <c r="B15" s="87"/>
      <c r="C15" s="108"/>
      <c r="D15" s="118"/>
    </row>
    <row r="16" ht="25.4" customHeight="1" spans="1:4">
      <c r="A16" s="167" t="s">
        <v>17</v>
      </c>
      <c r="B16" s="118"/>
      <c r="C16" s="108"/>
      <c r="D16" s="118"/>
    </row>
    <row r="17" ht="25.4" customHeight="1" spans="1:4">
      <c r="A17" s="168" t="s">
        <v>18</v>
      </c>
      <c r="B17" s="138">
        <v>2032210.34</v>
      </c>
      <c r="C17" s="139" t="s">
        <v>19</v>
      </c>
      <c r="D17" s="138">
        <v>2032210.34</v>
      </c>
    </row>
    <row r="18" ht="25.4" customHeight="1" spans="1:4">
      <c r="A18" s="169" t="s">
        <v>20</v>
      </c>
      <c r="B18" s="138">
        <v>95.93</v>
      </c>
      <c r="C18" s="170" t="s">
        <v>21</v>
      </c>
      <c r="D18" s="171">
        <v>95.93</v>
      </c>
    </row>
    <row r="19" ht="25.4" customHeight="1" spans="1:4">
      <c r="A19" s="172" t="s">
        <v>22</v>
      </c>
      <c r="B19" s="118"/>
      <c r="C19" s="140" t="s">
        <v>22</v>
      </c>
      <c r="D19" s="87"/>
    </row>
    <row r="20" ht="25.4" customHeight="1" spans="1:4">
      <c r="A20" s="172" t="s">
        <v>23</v>
      </c>
      <c r="B20" s="118">
        <v>95.93</v>
      </c>
      <c r="C20" s="140" t="s">
        <v>23</v>
      </c>
      <c r="D20" s="87">
        <v>95.93</v>
      </c>
    </row>
    <row r="21" ht="25.4" customHeight="1" spans="1:4">
      <c r="A21" s="173" t="s">
        <v>24</v>
      </c>
      <c r="B21" s="138">
        <v>2032306.27</v>
      </c>
      <c r="C21" s="139" t="s">
        <v>25</v>
      </c>
      <c r="D21" s="134">
        <v>2032306.27</v>
      </c>
    </row>
  </sheetData>
  <mergeCells count="8">
    <mergeCell ref="A2:D2"/>
    <mergeCell ref="A3:B3"/>
    <mergeCell ref="A4:B4"/>
    <mergeCell ref="C4:D4"/>
    <mergeCell ref="A5:A6"/>
    <mergeCell ref="B5:B6"/>
    <mergeCell ref="C5:C6"/>
    <mergeCell ref="D5:D6"/>
  </mergeCells>
  <pageMargins left="0.75" right="0.75" top="1" bottom="1" header="0.5" footer="0.5"/>
  <pageSetup paperSize="9" scale="75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F9"/>
  <sheetViews>
    <sheetView showZeros="0" workbookViewId="0">
      <selection activeCell="C13" sqref="C13"/>
    </sheetView>
  </sheetViews>
  <sheetFormatPr defaultColWidth="9.14166666666667" defaultRowHeight="14.25" customHeight="1" outlineLevelCol="5"/>
  <cols>
    <col min="1" max="1" width="29.0333333333333" customWidth="1"/>
    <col min="2" max="2" width="28.6" customWidth="1"/>
    <col min="3" max="3" width="31.6" customWidth="1"/>
    <col min="4" max="6" width="33.45" customWidth="1"/>
  </cols>
  <sheetData>
    <row r="1" ht="15.75" customHeight="1" spans="1:6">
      <c r="F1" s="54" t="s">
        <v>192</v>
      </c>
    </row>
    <row r="2" ht="28.5" customHeight="1" spans="1:6">
      <c r="A2" s="26" t="s">
        <v>193</v>
      </c>
      <c r="B2" s="26"/>
      <c r="C2" s="26"/>
      <c r="D2" s="26"/>
      <c r="E2" s="26"/>
      <c r="F2" s="26"/>
    </row>
    <row r="3" ht="15" customHeight="1" spans="1:6">
      <c r="A3" s="99" t="str">
        <f>"单位名称："&amp;"云南省商业老干部工作办公室"</f>
        <v>单位名称：云南省商业老干部工作办公室</v>
      </c>
      <c r="B3" s="100"/>
      <c r="C3" s="100"/>
      <c r="D3" s="57"/>
      <c r="E3" s="57"/>
      <c r="F3" s="101" t="s">
        <v>2</v>
      </c>
    </row>
    <row r="4" ht="18.75" customHeight="1" spans="1:6">
      <c r="A4" s="9" t="s">
        <v>122</v>
      </c>
      <c r="B4" s="9" t="s">
        <v>48</v>
      </c>
      <c r="C4" s="9" t="s">
        <v>49</v>
      </c>
      <c r="D4" s="15" t="s">
        <v>194</v>
      </c>
      <c r="E4" s="61"/>
      <c r="F4" s="61"/>
    </row>
    <row r="5" ht="30" customHeight="1" spans="1:6">
      <c r="A5" s="18"/>
      <c r="B5" s="18"/>
      <c r="C5" s="18"/>
      <c r="D5" s="15" t="s">
        <v>30</v>
      </c>
      <c r="E5" s="61" t="s">
        <v>57</v>
      </c>
      <c r="F5" s="61" t="s">
        <v>58</v>
      </c>
    </row>
    <row r="6" ht="16.5" customHeight="1" spans="1:6">
      <c r="A6" s="61">
        <v>1</v>
      </c>
      <c r="B6" s="61">
        <v>2</v>
      </c>
      <c r="C6" s="61">
        <v>3</v>
      </c>
      <c r="D6" s="61">
        <v>4</v>
      </c>
      <c r="E6" s="61">
        <v>5</v>
      </c>
      <c r="F6" s="61">
        <v>6</v>
      </c>
    </row>
    <row r="7" ht="20.25" customHeight="1" spans="1:6">
      <c r="A7" s="29"/>
      <c r="B7" s="29"/>
      <c r="C7" s="29"/>
      <c r="D7" s="22"/>
      <c r="E7" s="22"/>
      <c r="F7" s="22"/>
    </row>
    <row r="8" ht="17.25" customHeight="1" spans="1:6">
      <c r="A8" s="102" t="s">
        <v>88</v>
      </c>
      <c r="B8" s="103"/>
      <c r="C8" s="103" t="s">
        <v>88</v>
      </c>
      <c r="D8" s="22"/>
      <c r="E8" s="22"/>
      <c r="F8" s="22"/>
    </row>
    <row r="9" customHeight="1" spans="1:6">
      <c r="A9" t="s">
        <v>195</v>
      </c>
    </row>
  </sheetData>
  <mergeCells count="6">
    <mergeCell ref="A2:F2"/>
    <mergeCell ref="D4:F4"/>
    <mergeCell ref="A8:C8"/>
    <mergeCell ref="A4:A5"/>
    <mergeCell ref="B4:B5"/>
    <mergeCell ref="C4:C5"/>
  </mergeCells>
  <pageMargins left="0.75" right="0.75" top="1" bottom="1" header="0.5" footer="0.5"/>
  <pageSetup paperSize="9" scale="6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Q11"/>
  <sheetViews>
    <sheetView showZeros="0" workbookViewId="0">
      <selection activeCell="C17" sqref="C17"/>
    </sheetView>
  </sheetViews>
  <sheetFormatPr defaultColWidth="9.14166666666667" defaultRowHeight="14.25" customHeight="1"/>
  <cols>
    <col min="1" max="1" width="39.1416666666667" customWidth="1"/>
    <col min="2" max="2" width="21.7083333333333" customWidth="1"/>
    <col min="3" max="3" width="35.2833333333333" customWidth="1"/>
    <col min="4" max="4" width="7.70833333333333" customWidth="1"/>
    <col min="5" max="5" width="10.2833333333333" customWidth="1"/>
    <col min="6" max="11" width="14.7416666666667" customWidth="1"/>
    <col min="12" max="16" width="12.575" customWidth="1"/>
    <col min="17" max="17" width="10.425" customWidth="1"/>
  </cols>
  <sheetData>
    <row r="1" ht="13.5" customHeight="1" spans="1:17">
      <c r="O1" s="43"/>
      <c r="P1" s="43"/>
      <c r="Q1" s="91" t="s">
        <v>196</v>
      </c>
    </row>
    <row r="2" ht="27.75" customHeight="1" spans="1:17">
      <c r="A2" s="55" t="s">
        <v>197</v>
      </c>
      <c r="B2" s="26"/>
      <c r="C2" s="26"/>
      <c r="D2" s="26"/>
      <c r="E2" s="26"/>
      <c r="F2" s="26"/>
      <c r="G2" s="26"/>
      <c r="H2" s="26"/>
      <c r="I2" s="26"/>
      <c r="J2" s="26"/>
      <c r="K2" s="45"/>
      <c r="L2" s="26"/>
      <c r="M2" s="26"/>
      <c r="N2" s="26"/>
      <c r="O2" s="45"/>
      <c r="P2" s="45"/>
      <c r="Q2" s="26"/>
    </row>
    <row r="3" ht="18.75" customHeight="1" spans="1:17">
      <c r="A3" s="92" t="str">
        <f>"单位名称："&amp;"云南省商业老干部工作办公室"</f>
        <v>单位名称：云南省商业老干部工作办公室</v>
      </c>
      <c r="B3" s="6"/>
      <c r="C3" s="6"/>
      <c r="D3" s="6"/>
      <c r="E3" s="6"/>
      <c r="F3" s="6"/>
      <c r="G3" s="6"/>
      <c r="H3" s="6"/>
      <c r="I3" s="6"/>
      <c r="J3" s="6"/>
      <c r="O3" s="60"/>
      <c r="P3" s="60"/>
      <c r="Q3" s="93" t="s">
        <v>2</v>
      </c>
    </row>
    <row r="4" ht="15.75" customHeight="1" spans="1:17">
      <c r="A4" s="9" t="s">
        <v>198</v>
      </c>
      <c r="B4" s="71" t="s">
        <v>199</v>
      </c>
      <c r="C4" s="71" t="s">
        <v>200</v>
      </c>
      <c r="D4" s="71" t="s">
        <v>201</v>
      </c>
      <c r="E4" s="71" t="s">
        <v>202</v>
      </c>
      <c r="F4" s="71" t="s">
        <v>203</v>
      </c>
      <c r="G4" s="72" t="s">
        <v>129</v>
      </c>
      <c r="H4" s="72"/>
      <c r="I4" s="72"/>
      <c r="J4" s="72"/>
      <c r="K4" s="73"/>
      <c r="L4" s="72"/>
      <c r="M4" s="72"/>
      <c r="N4" s="72"/>
      <c r="O4" s="74"/>
      <c r="P4" s="73"/>
      <c r="Q4" s="75"/>
    </row>
    <row r="5" ht="17.25" customHeight="1" spans="1:17">
      <c r="A5" s="14"/>
      <c r="B5" s="76"/>
      <c r="C5" s="76"/>
      <c r="D5" s="76"/>
      <c r="E5" s="76"/>
      <c r="F5" s="76"/>
      <c r="G5" s="76" t="s">
        <v>30</v>
      </c>
      <c r="H5" s="76" t="s">
        <v>33</v>
      </c>
      <c r="I5" s="76" t="s">
        <v>204</v>
      </c>
      <c r="J5" s="76" t="s">
        <v>205</v>
      </c>
      <c r="K5" s="77" t="s">
        <v>206</v>
      </c>
      <c r="L5" s="78" t="s">
        <v>207</v>
      </c>
      <c r="M5" s="78"/>
      <c r="N5" s="78"/>
      <c r="O5" s="79"/>
      <c r="P5" s="80"/>
      <c r="Q5" s="81"/>
    </row>
    <row r="6" ht="54" customHeight="1" spans="1:17">
      <c r="A6" s="17"/>
      <c r="B6" s="81"/>
      <c r="C6" s="81"/>
      <c r="D6" s="81"/>
      <c r="E6" s="81"/>
      <c r="F6" s="81"/>
      <c r="G6" s="81"/>
      <c r="H6" s="81" t="s">
        <v>32</v>
      </c>
      <c r="I6" s="81"/>
      <c r="J6" s="81"/>
      <c r="K6" s="82"/>
      <c r="L6" s="81" t="s">
        <v>32</v>
      </c>
      <c r="M6" s="81" t="s">
        <v>43</v>
      </c>
      <c r="N6" s="81" t="s">
        <v>136</v>
      </c>
      <c r="O6" s="83" t="s">
        <v>39</v>
      </c>
      <c r="P6" s="82" t="s">
        <v>40</v>
      </c>
      <c r="Q6" s="81" t="s">
        <v>41</v>
      </c>
    </row>
    <row r="7" ht="15" customHeight="1" spans="1:17">
      <c r="A7" s="18">
        <v>1</v>
      </c>
      <c r="B7" s="94">
        <v>2</v>
      </c>
      <c r="C7" s="94">
        <v>3</v>
      </c>
      <c r="D7" s="94">
        <v>4</v>
      </c>
      <c r="E7" s="94">
        <v>5</v>
      </c>
      <c r="F7" s="94">
        <v>6</v>
      </c>
      <c r="G7" s="95">
        <v>7</v>
      </c>
      <c r="H7" s="95">
        <v>8</v>
      </c>
      <c r="I7" s="95">
        <v>9</v>
      </c>
      <c r="J7" s="95">
        <v>10</v>
      </c>
      <c r="K7" s="95">
        <v>11</v>
      </c>
      <c r="L7" s="95">
        <v>12</v>
      </c>
      <c r="M7" s="95">
        <v>13</v>
      </c>
      <c r="N7" s="95">
        <v>14</v>
      </c>
      <c r="O7" s="95">
        <v>15</v>
      </c>
      <c r="P7" s="95">
        <v>16</v>
      </c>
      <c r="Q7" s="95">
        <v>17</v>
      </c>
    </row>
    <row r="8" ht="21" customHeight="1" spans="1:17">
      <c r="A8" s="84"/>
      <c r="B8" s="85"/>
      <c r="C8" s="85"/>
      <c r="D8" s="85"/>
      <c r="E8" s="96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</row>
    <row r="9" ht="21" customHeight="1" spans="1:17">
      <c r="A9" s="84"/>
      <c r="B9" s="85"/>
      <c r="C9" s="85"/>
      <c r="D9" s="97"/>
      <c r="E9" s="98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</row>
    <row r="10" ht="21" customHeight="1" spans="1:17">
      <c r="A10" s="88" t="s">
        <v>88</v>
      </c>
      <c r="B10" s="89"/>
      <c r="C10" s="89"/>
      <c r="D10" s="89"/>
      <c r="E10" s="96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</row>
    <row r="11" customHeight="1" spans="1:17">
      <c r="A11" t="s">
        <v>208</v>
      </c>
    </row>
  </sheetData>
  <mergeCells count="16">
    <mergeCell ref="A2:Q2"/>
    <mergeCell ref="A3:F3"/>
    <mergeCell ref="G4:Q4"/>
    <mergeCell ref="L5:Q5"/>
    <mergeCell ref="A10:E10"/>
    <mergeCell ref="A4:A6"/>
    <mergeCell ref="B4:B6"/>
    <mergeCell ref="C4:C6"/>
    <mergeCell ref="D4:D6"/>
    <mergeCell ref="E4:E6"/>
    <mergeCell ref="F4:F6"/>
    <mergeCell ref="G5:G6"/>
    <mergeCell ref="H5:H6"/>
    <mergeCell ref="I5:I6"/>
    <mergeCell ref="J5:J6"/>
    <mergeCell ref="K5:K6"/>
  </mergeCells>
  <pageMargins left="0.75" right="0.75" top="1" bottom="1" header="0.5" footer="0.5"/>
  <pageSetup paperSize="9" scale="48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N11"/>
  <sheetViews>
    <sheetView showZeros="0" workbookViewId="0">
      <selection activeCell="C17" sqref="C17"/>
    </sheetView>
  </sheetViews>
  <sheetFormatPr defaultColWidth="9.14166666666667" defaultRowHeight="14.25" customHeight="1"/>
  <cols>
    <col min="1" max="1" width="31.425" customWidth="1"/>
    <col min="2" max="2" width="21.7083333333333" customWidth="1"/>
    <col min="3" max="3" width="26.7083333333333" customWidth="1"/>
    <col min="4" max="14" width="16.6" customWidth="1"/>
  </cols>
  <sheetData>
    <row r="1" ht="13.5" customHeight="1" spans="1:14">
      <c r="A1" s="59"/>
      <c r="B1" s="59"/>
      <c r="C1" s="59"/>
      <c r="D1" s="59"/>
      <c r="E1" s="59"/>
      <c r="F1" s="59"/>
      <c r="G1" s="59"/>
      <c r="H1" s="64"/>
      <c r="I1" s="59"/>
      <c r="J1" s="59"/>
      <c r="K1" s="59"/>
      <c r="L1" s="43"/>
      <c r="M1" s="65"/>
      <c r="N1" s="66" t="s">
        <v>209</v>
      </c>
    </row>
    <row r="2" ht="27.75" customHeight="1" spans="1:14">
      <c r="A2" s="55" t="s">
        <v>210</v>
      </c>
      <c r="B2" s="67"/>
      <c r="C2" s="67"/>
      <c r="D2" s="67"/>
      <c r="E2" s="67"/>
      <c r="F2" s="67"/>
      <c r="G2" s="67"/>
      <c r="H2" s="68"/>
      <c r="I2" s="67"/>
      <c r="J2" s="67"/>
      <c r="K2" s="67"/>
      <c r="L2" s="45"/>
      <c r="M2" s="68"/>
      <c r="N2" s="67"/>
    </row>
    <row r="3" ht="18.75" customHeight="1" spans="1:14">
      <c r="A3" s="56" t="str">
        <f>"单位名称："&amp;"云南省商业老干部工作办公室"</f>
        <v>单位名称：云南省商业老干部工作办公室</v>
      </c>
      <c r="B3" s="57"/>
      <c r="C3" s="57"/>
      <c r="D3" s="57"/>
      <c r="E3" s="57"/>
      <c r="F3" s="57"/>
      <c r="G3" s="57"/>
      <c r="H3" s="64"/>
      <c r="I3" s="59"/>
      <c r="J3" s="59"/>
      <c r="K3" s="59"/>
      <c r="L3" s="60"/>
      <c r="M3" s="69"/>
      <c r="N3" s="70" t="s">
        <v>2</v>
      </c>
    </row>
    <row r="4" ht="15.75" customHeight="1" spans="1:14">
      <c r="A4" s="9" t="s">
        <v>198</v>
      </c>
      <c r="B4" s="71" t="s">
        <v>211</v>
      </c>
      <c r="C4" s="71" t="s">
        <v>212</v>
      </c>
      <c r="D4" s="72" t="s">
        <v>129</v>
      </c>
      <c r="E4" s="72"/>
      <c r="F4" s="72"/>
      <c r="G4" s="72"/>
      <c r="H4" s="73"/>
      <c r="I4" s="72"/>
      <c r="J4" s="72"/>
      <c r="K4" s="72"/>
      <c r="L4" s="74"/>
      <c r="M4" s="73"/>
      <c r="N4" s="75"/>
    </row>
    <row r="5" ht="17.25" customHeight="1" spans="1:14">
      <c r="A5" s="14"/>
      <c r="B5" s="76"/>
      <c r="C5" s="76"/>
      <c r="D5" s="76" t="s">
        <v>30</v>
      </c>
      <c r="E5" s="76" t="s">
        <v>33</v>
      </c>
      <c r="F5" s="76" t="s">
        <v>204</v>
      </c>
      <c r="G5" s="76" t="s">
        <v>205</v>
      </c>
      <c r="H5" s="77" t="s">
        <v>206</v>
      </c>
      <c r="I5" s="78" t="s">
        <v>207</v>
      </c>
      <c r="J5" s="78"/>
      <c r="K5" s="78"/>
      <c r="L5" s="79"/>
      <c r="M5" s="80"/>
      <c r="N5" s="81"/>
    </row>
    <row r="6" ht="54" customHeight="1" spans="1:14">
      <c r="A6" s="17"/>
      <c r="B6" s="81"/>
      <c r="C6" s="81"/>
      <c r="D6" s="81"/>
      <c r="E6" s="81"/>
      <c r="F6" s="81"/>
      <c r="G6" s="81"/>
      <c r="H6" s="82"/>
      <c r="I6" s="81" t="s">
        <v>32</v>
      </c>
      <c r="J6" s="81" t="s">
        <v>43</v>
      </c>
      <c r="K6" s="81" t="s">
        <v>136</v>
      </c>
      <c r="L6" s="83" t="s">
        <v>39</v>
      </c>
      <c r="M6" s="82" t="s">
        <v>40</v>
      </c>
      <c r="N6" s="81" t="s">
        <v>41</v>
      </c>
    </row>
    <row r="7" ht="15" customHeight="1" spans="1:14">
      <c r="A7" s="17">
        <v>1</v>
      </c>
      <c r="B7" s="81">
        <v>2</v>
      </c>
      <c r="C7" s="81">
        <v>3</v>
      </c>
      <c r="D7" s="82">
        <v>4</v>
      </c>
      <c r="E7" s="82">
        <v>5</v>
      </c>
      <c r="F7" s="82">
        <v>6</v>
      </c>
      <c r="G7" s="82">
        <v>7</v>
      </c>
      <c r="H7" s="82">
        <v>8</v>
      </c>
      <c r="I7" s="82">
        <v>9</v>
      </c>
      <c r="J7" s="82">
        <v>10</v>
      </c>
      <c r="K7" s="82">
        <v>11</v>
      </c>
      <c r="L7" s="82">
        <v>12</v>
      </c>
      <c r="M7" s="82">
        <v>13</v>
      </c>
      <c r="N7" s="82">
        <v>14</v>
      </c>
    </row>
    <row r="8" ht="21" customHeight="1" spans="1:14">
      <c r="A8" s="84"/>
      <c r="B8" s="85"/>
      <c r="C8" s="85"/>
      <c r="D8" s="86"/>
      <c r="E8" s="86"/>
      <c r="F8" s="86"/>
      <c r="G8" s="86"/>
      <c r="H8" s="86"/>
      <c r="I8" s="86"/>
      <c r="J8" s="86"/>
      <c r="K8" s="86"/>
      <c r="L8" s="87"/>
      <c r="M8" s="86"/>
      <c r="N8" s="86"/>
    </row>
    <row r="9" ht="21" customHeight="1" spans="1:14">
      <c r="A9" s="84"/>
      <c r="B9" s="85"/>
      <c r="C9" s="85"/>
      <c r="D9" s="86"/>
      <c r="E9" s="86"/>
      <c r="F9" s="86"/>
      <c r="G9" s="86"/>
      <c r="H9" s="86"/>
      <c r="I9" s="86"/>
      <c r="J9" s="86"/>
      <c r="K9" s="86"/>
      <c r="L9" s="87"/>
      <c r="M9" s="86"/>
      <c r="N9" s="86"/>
    </row>
    <row r="10" ht="21" customHeight="1" spans="1:14">
      <c r="A10" s="88" t="s">
        <v>88</v>
      </c>
      <c r="B10" s="89"/>
      <c r="C10" s="90"/>
      <c r="D10" s="86"/>
      <c r="E10" s="86"/>
      <c r="F10" s="86"/>
      <c r="G10" s="86"/>
      <c r="H10" s="86"/>
      <c r="I10" s="86"/>
      <c r="J10" s="86"/>
      <c r="K10" s="86"/>
      <c r="L10" s="87"/>
      <c r="M10" s="86"/>
      <c r="N10" s="86"/>
    </row>
    <row r="11" customHeight="1" spans="1:14">
      <c r="A11" t="s">
        <v>213</v>
      </c>
    </row>
  </sheetData>
  <mergeCells count="13">
    <mergeCell ref="A2:N2"/>
    <mergeCell ref="A3:C3"/>
    <mergeCell ref="D4:N4"/>
    <mergeCell ref="I5:N5"/>
    <mergeCell ref="A10:C10"/>
    <mergeCell ref="A4:A6"/>
    <mergeCell ref="B4:B6"/>
    <mergeCell ref="C4:C6"/>
    <mergeCell ref="D5:D6"/>
    <mergeCell ref="E5:E6"/>
    <mergeCell ref="F5:F6"/>
    <mergeCell ref="G5:G6"/>
    <mergeCell ref="H5:H6"/>
  </mergeCells>
  <pageMargins left="0.75" right="0.75" top="1" bottom="1" header="0.5" footer="0.5"/>
  <pageSetup paperSize="9" scale="50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X9"/>
  <sheetViews>
    <sheetView showZeros="0" workbookViewId="0">
      <selection activeCell="E19" sqref="E19"/>
    </sheetView>
  </sheetViews>
  <sheetFormatPr defaultColWidth="9.14166666666667" defaultRowHeight="14.25" customHeight="1"/>
  <cols>
    <col min="1" max="1" width="31.8666666666667" customWidth="1"/>
    <col min="2" max="15" width="17.175" customWidth="1"/>
    <col min="16" max="22" width="17.0333333333333" customWidth="1"/>
    <col min="23" max="23" width="17" customWidth="1"/>
    <col min="24" max="24" width="17.0333333333333" customWidth="1"/>
  </cols>
  <sheetData>
    <row r="1" ht="13.5" customHeight="1" spans="1:24">
      <c r="D1" s="54"/>
      <c r="W1" s="43"/>
      <c r="X1" s="43" t="s">
        <v>214</v>
      </c>
    </row>
    <row r="2" ht="27.75" customHeight="1" spans="1:24">
      <c r="A2" s="55" t="s">
        <v>215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</row>
    <row r="3" ht="18" customHeight="1" spans="1:24">
      <c r="A3" s="56" t="str">
        <f>"单位名称："&amp;"云南省商业老干部工作办公室"</f>
        <v>单位名称：云南省商业老干部工作办公室</v>
      </c>
      <c r="B3" s="57"/>
      <c r="C3" s="57"/>
      <c r="D3" s="58"/>
      <c r="E3" s="59"/>
      <c r="F3" s="59"/>
      <c r="G3" s="59"/>
      <c r="H3" s="59"/>
      <c r="I3" s="59"/>
      <c r="W3" s="60"/>
      <c r="X3" s="60" t="s">
        <v>2</v>
      </c>
    </row>
    <row r="4" ht="19.5" customHeight="1" spans="1:24">
      <c r="A4" s="15" t="s">
        <v>216</v>
      </c>
      <c r="B4" s="10" t="s">
        <v>129</v>
      </c>
      <c r="C4" s="11"/>
      <c r="D4" s="11"/>
      <c r="E4" s="61" t="s">
        <v>217</v>
      </c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</row>
    <row r="5" ht="40.5" customHeight="1" spans="1:24">
      <c r="A5" s="18"/>
      <c r="B5" s="27" t="s">
        <v>30</v>
      </c>
      <c r="C5" s="9" t="s">
        <v>33</v>
      </c>
      <c r="D5" s="62" t="s">
        <v>218</v>
      </c>
      <c r="E5" s="61" t="s">
        <v>219</v>
      </c>
      <c r="F5" s="61" t="s">
        <v>220</v>
      </c>
      <c r="G5" s="61" t="s">
        <v>221</v>
      </c>
      <c r="H5" s="61" t="s">
        <v>222</v>
      </c>
      <c r="I5" s="61" t="s">
        <v>223</v>
      </c>
      <c r="J5" s="61" t="s">
        <v>224</v>
      </c>
      <c r="K5" s="61" t="s">
        <v>225</v>
      </c>
      <c r="L5" s="61" t="s">
        <v>226</v>
      </c>
      <c r="M5" s="61" t="s">
        <v>227</v>
      </c>
      <c r="N5" s="61" t="s">
        <v>228</v>
      </c>
      <c r="O5" s="61" t="s">
        <v>229</v>
      </c>
      <c r="P5" s="61" t="s">
        <v>230</v>
      </c>
      <c r="Q5" s="61" t="s">
        <v>231</v>
      </c>
      <c r="R5" s="61" t="s">
        <v>232</v>
      </c>
      <c r="S5" s="61" t="s">
        <v>233</v>
      </c>
      <c r="T5" s="61" t="s">
        <v>234</v>
      </c>
      <c r="U5" s="61" t="s">
        <v>235</v>
      </c>
      <c r="V5" s="61" t="s">
        <v>236</v>
      </c>
      <c r="W5" s="61" t="s">
        <v>237</v>
      </c>
      <c r="X5" s="61" t="s">
        <v>238</v>
      </c>
    </row>
    <row r="6" ht="19.5" customHeight="1" spans="1:24">
      <c r="A6" s="61">
        <v>1</v>
      </c>
      <c r="B6" s="61">
        <v>2</v>
      </c>
      <c r="C6" s="61">
        <v>3</v>
      </c>
      <c r="D6" s="10">
        <v>4</v>
      </c>
      <c r="E6" s="61">
        <v>5</v>
      </c>
      <c r="F6" s="61">
        <v>6</v>
      </c>
      <c r="G6" s="61">
        <v>7</v>
      </c>
      <c r="H6" s="10">
        <v>8</v>
      </c>
      <c r="I6" s="61">
        <v>9</v>
      </c>
      <c r="J6" s="61">
        <v>10</v>
      </c>
      <c r="K6" s="61">
        <v>11</v>
      </c>
      <c r="L6" s="10">
        <v>12</v>
      </c>
      <c r="M6" s="61">
        <v>13</v>
      </c>
      <c r="N6" s="61">
        <v>14</v>
      </c>
      <c r="O6" s="61">
        <v>15</v>
      </c>
      <c r="P6" s="10">
        <v>16</v>
      </c>
      <c r="Q6" s="61">
        <v>17</v>
      </c>
      <c r="R6" s="61">
        <v>18</v>
      </c>
      <c r="S6" s="61">
        <v>19</v>
      </c>
      <c r="T6" s="10">
        <v>20</v>
      </c>
      <c r="U6" s="10">
        <v>21</v>
      </c>
      <c r="V6" s="10">
        <v>22</v>
      </c>
      <c r="W6" s="61">
        <v>23</v>
      </c>
      <c r="X6" s="61">
        <v>24</v>
      </c>
    </row>
    <row r="7" ht="28.4" customHeight="1" spans="1:24">
      <c r="A7" s="29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63"/>
      <c r="X7" s="22"/>
    </row>
    <row r="8" ht="29.9" customHeight="1" spans="1:24">
      <c r="A8" s="29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63"/>
      <c r="X8" s="22"/>
    </row>
    <row r="9" customHeight="1" spans="1:24">
      <c r="A9" t="s">
        <v>239</v>
      </c>
    </row>
  </sheetData>
  <mergeCells count="5">
    <mergeCell ref="A2:X2"/>
    <mergeCell ref="A3:I3"/>
    <mergeCell ref="B4:D4"/>
    <mergeCell ref="E4:X4"/>
    <mergeCell ref="A4:A5"/>
  </mergeCells>
  <pageMargins left="0.75" right="0.75" top="1" bottom="1" header="0.5" footer="0.5"/>
  <pageSetup paperSize="9" scale="31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J8"/>
  <sheetViews>
    <sheetView showZeros="0" workbookViewId="0">
      <selection activeCell="E23" sqref="E23"/>
    </sheetView>
  </sheetViews>
  <sheetFormatPr defaultColWidth="9.14166666666667" defaultRowHeight="12" customHeight="1" outlineLevelRow="7"/>
  <cols>
    <col min="1" max="1" width="28.9583333333333" customWidth="1"/>
    <col min="2" max="2" width="29" customWidth="1"/>
    <col min="3" max="3" width="16.3166666666667" customWidth="1"/>
    <col min="4" max="4" width="15.6" customWidth="1"/>
    <col min="5" max="5" width="23.575" customWidth="1"/>
    <col min="6" max="6" width="11.2833333333333" customWidth="1"/>
    <col min="7" max="7" width="14.8833333333333" customWidth="1"/>
    <col min="8" max="8" width="10.8833333333333" customWidth="1"/>
    <col min="9" max="9" width="13.425" customWidth="1"/>
    <col min="10" max="10" width="38.675" customWidth="1"/>
  </cols>
  <sheetData>
    <row r="1" customHeight="1" spans="1:10">
      <c r="J1" s="43" t="s">
        <v>240</v>
      </c>
    </row>
    <row r="2" ht="28.5" customHeight="1" spans="1:10">
      <c r="A2" s="44" t="s">
        <v>241</v>
      </c>
      <c r="B2" s="26"/>
      <c r="C2" s="26"/>
      <c r="D2" s="26"/>
      <c r="E2" s="26"/>
      <c r="F2" s="45"/>
      <c r="G2" s="26"/>
      <c r="H2" s="45"/>
      <c r="I2" s="45"/>
      <c r="J2" s="26"/>
    </row>
    <row r="3" ht="17.25" customHeight="1" spans="1:10">
      <c r="A3" s="4" t="str">
        <f>"单位名称："&amp;"云南省商业老干部工作办公室"</f>
        <v>单位名称：云南省商业老干部工作办公室</v>
      </c>
    </row>
    <row r="4" ht="44.25" customHeight="1" spans="1:10">
      <c r="A4" s="46" t="s">
        <v>181</v>
      </c>
      <c r="B4" s="46" t="s">
        <v>182</v>
      </c>
      <c r="C4" s="46" t="s">
        <v>183</v>
      </c>
      <c r="D4" s="46" t="s">
        <v>184</v>
      </c>
      <c r="E4" s="46" t="s">
        <v>185</v>
      </c>
      <c r="F4" s="47" t="s">
        <v>186</v>
      </c>
      <c r="G4" s="46" t="s">
        <v>187</v>
      </c>
      <c r="H4" s="47" t="s">
        <v>188</v>
      </c>
      <c r="I4" s="47" t="s">
        <v>189</v>
      </c>
      <c r="J4" s="46" t="s">
        <v>190</v>
      </c>
    </row>
    <row r="5" ht="14.25" customHeight="1" spans="1:10">
      <c r="A5" s="46">
        <v>1</v>
      </c>
      <c r="B5" s="46">
        <v>2</v>
      </c>
      <c r="C5" s="46">
        <v>3</v>
      </c>
      <c r="D5" s="46">
        <v>4</v>
      </c>
      <c r="E5" s="46">
        <v>5</v>
      </c>
      <c r="F5" s="47">
        <v>6</v>
      </c>
      <c r="G5" s="46">
        <v>7</v>
      </c>
      <c r="H5" s="47">
        <v>8</v>
      </c>
      <c r="I5" s="47">
        <v>9</v>
      </c>
      <c r="J5" s="46">
        <v>10</v>
      </c>
    </row>
    <row r="6" ht="21.8" customHeight="1" spans="1:10">
      <c r="A6" s="48"/>
      <c r="B6" s="49"/>
      <c r="C6" s="49"/>
      <c r="D6" s="49"/>
      <c r="E6" s="50"/>
      <c r="F6" s="51"/>
      <c r="G6" s="50"/>
      <c r="H6" s="51"/>
      <c r="I6" s="51"/>
      <c r="J6" s="50"/>
    </row>
    <row r="7" ht="60.8" customHeight="1" spans="1:10">
      <c r="A7" s="48"/>
      <c r="B7" s="52"/>
      <c r="C7" s="52"/>
      <c r="D7" s="52"/>
      <c r="E7" s="48"/>
      <c r="F7" s="52"/>
      <c r="G7" s="48"/>
      <c r="H7" s="52"/>
      <c r="I7" s="52"/>
      <c r="J7" s="53"/>
    </row>
    <row r="8" ht="21" customHeight="1" spans="1:10">
      <c r="A8" t="s">
        <v>242</v>
      </c>
    </row>
  </sheetData>
  <mergeCells count="2">
    <mergeCell ref="A2:J2"/>
    <mergeCell ref="A3:H3"/>
  </mergeCells>
  <pageMargins left="0.75" right="0.75" top="1" bottom="1" header="0.5" footer="0.5"/>
  <pageSetup paperSize="9" scale="65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H10"/>
  <sheetViews>
    <sheetView showZeros="0" workbookViewId="0">
      <selection activeCell="C4" sqref="C4:C5"/>
    </sheetView>
  </sheetViews>
  <sheetFormatPr defaultColWidth="8.85" defaultRowHeight="15" customHeight="1" outlineLevelCol="7"/>
  <cols>
    <col min="1" max="1" width="36.0333333333333" customWidth="1"/>
    <col min="2" max="2" width="19.7416666666667" customWidth="1"/>
    <col min="3" max="3" width="33.3166666666667" customWidth="1"/>
    <col min="4" max="4" width="34.7416666666667" customWidth="1"/>
    <col min="5" max="5" width="14.45" customWidth="1"/>
    <col min="6" max="6" width="17.175" customWidth="1"/>
    <col min="7" max="7" width="17.3166666666667" customWidth="1"/>
    <col min="8" max="8" width="28.3166666666667" customWidth="1"/>
  </cols>
  <sheetData>
    <row r="1" ht="18.75" customHeight="1" spans="1:8">
      <c r="A1" s="33"/>
      <c r="B1" s="33"/>
      <c r="C1" s="33"/>
      <c r="D1" s="33"/>
      <c r="E1" s="33"/>
      <c r="F1" s="33"/>
      <c r="G1" s="33"/>
      <c r="H1" s="34" t="s">
        <v>243</v>
      </c>
    </row>
    <row r="2" ht="30.65" customHeight="1" spans="1:8">
      <c r="A2" s="35" t="s">
        <v>244</v>
      </c>
      <c r="B2" s="35"/>
      <c r="C2" s="35"/>
      <c r="D2" s="35"/>
      <c r="E2" s="35"/>
      <c r="F2" s="35"/>
      <c r="G2" s="35"/>
      <c r="H2" s="35"/>
    </row>
    <row r="3" ht="18.75" customHeight="1" spans="1:8">
      <c r="A3" s="33" t="str">
        <f>"单位名称："&amp;"云南省商业老干部工作办公室"</f>
        <v>单位名称：云南省商业老干部工作办公室</v>
      </c>
      <c r="B3" s="33"/>
      <c r="C3" s="33"/>
      <c r="D3" s="33"/>
      <c r="E3" s="33"/>
      <c r="F3" s="33"/>
      <c r="G3" s="33"/>
      <c r="H3" s="33"/>
    </row>
    <row r="4" ht="18.75" customHeight="1" spans="1:8">
      <c r="A4" s="36" t="s">
        <v>122</v>
      </c>
      <c r="B4" s="36" t="s">
        <v>245</v>
      </c>
      <c r="C4" s="36" t="s">
        <v>246</v>
      </c>
      <c r="D4" s="36" t="s">
        <v>247</v>
      </c>
      <c r="E4" s="36" t="s">
        <v>248</v>
      </c>
      <c r="F4" s="36" t="s">
        <v>249</v>
      </c>
      <c r="G4" s="36"/>
      <c r="H4" s="36"/>
    </row>
    <row r="5" ht="18.75" customHeight="1" spans="1:8">
      <c r="A5" s="36"/>
      <c r="B5" s="36"/>
      <c r="C5" s="36"/>
      <c r="D5" s="36"/>
      <c r="E5" s="36"/>
      <c r="F5" s="36" t="s">
        <v>202</v>
      </c>
      <c r="G5" s="36" t="s">
        <v>250</v>
      </c>
      <c r="H5" s="36" t="s">
        <v>251</v>
      </c>
    </row>
    <row r="6" ht="18.75" customHeight="1" spans="1:8">
      <c r="A6" s="37" t="s">
        <v>105</v>
      </c>
      <c r="B6" s="37" t="s">
        <v>106</v>
      </c>
      <c r="C6" s="37" t="s">
        <v>107</v>
      </c>
      <c r="D6" s="37" t="s">
        <v>108</v>
      </c>
      <c r="E6" s="37" t="s">
        <v>109</v>
      </c>
      <c r="F6" s="37" t="s">
        <v>110</v>
      </c>
      <c r="G6" s="37" t="s">
        <v>252</v>
      </c>
      <c r="H6" s="37" t="s">
        <v>253</v>
      </c>
    </row>
    <row r="7" ht="29.9" customHeight="1" spans="1:8">
      <c r="A7" s="38"/>
      <c r="B7" s="38"/>
      <c r="C7" s="38"/>
      <c r="D7" s="38"/>
      <c r="E7" s="36"/>
      <c r="F7" s="39"/>
      <c r="G7" s="40"/>
      <c r="H7" s="40"/>
    </row>
    <row r="8" ht="20.15" customHeight="1" spans="1:8">
      <c r="A8" s="36" t="s">
        <v>30</v>
      </c>
      <c r="B8" s="36"/>
      <c r="C8" s="36"/>
      <c r="D8" s="36"/>
      <c r="E8" s="36"/>
      <c r="F8" s="39"/>
      <c r="G8" s="40"/>
      <c r="H8" s="40"/>
    </row>
    <row r="9" ht="19.5" customHeight="1" spans="1:8">
      <c r="A9" s="38" t="s">
        <v>254</v>
      </c>
      <c r="B9" s="38"/>
      <c r="C9" s="38"/>
      <c r="D9" s="38"/>
      <c r="E9" s="38"/>
      <c r="F9" s="41"/>
      <c r="G9" s="42"/>
      <c r="H9" s="42"/>
    </row>
    <row r="10" customHeight="1" spans="1:8">
      <c r="A10" t="s">
        <v>255</v>
      </c>
    </row>
  </sheetData>
  <mergeCells count="9">
    <mergeCell ref="A2:H2"/>
    <mergeCell ref="F4:H4"/>
    <mergeCell ref="A8:E8"/>
    <mergeCell ref="A9:H9"/>
    <mergeCell ref="A4:A5"/>
    <mergeCell ref="B4:B5"/>
    <mergeCell ref="C4:C5"/>
    <mergeCell ref="D4:D5"/>
    <mergeCell ref="E4:E5"/>
  </mergeCells>
  <pageMargins left="0.75" right="0.75" top="1" bottom="1" header="0.5" footer="0.5"/>
  <pageSetup paperSize="9" scale="65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K11"/>
  <sheetViews>
    <sheetView showZeros="0" workbookViewId="0">
      <selection activeCell="D23" sqref="D23"/>
    </sheetView>
  </sheetViews>
  <sheetFormatPr defaultColWidth="9.14166666666667" defaultRowHeight="14.25" customHeight="1"/>
  <cols>
    <col min="1" max="1" width="16.3166666666667" customWidth="1"/>
    <col min="2" max="2" width="29.0333333333333" customWidth="1"/>
    <col min="3" max="3" width="23.85" customWidth="1"/>
    <col min="4" max="7" width="19.6" customWidth="1"/>
    <col min="8" max="8" width="15.425" customWidth="1"/>
    <col min="9" max="11" width="19.6" customWidth="1"/>
  </cols>
  <sheetData>
    <row r="1" ht="13.5" customHeight="1" spans="1:11">
      <c r="D1" s="1"/>
      <c r="E1" s="1"/>
      <c r="F1" s="1"/>
      <c r="G1" s="1"/>
      <c r="K1" s="2" t="s">
        <v>256</v>
      </c>
    </row>
    <row r="2" ht="27.75" customHeight="1" spans="1:11">
      <c r="A2" s="26" t="s">
        <v>257</v>
      </c>
      <c r="B2" s="26"/>
      <c r="C2" s="26"/>
      <c r="D2" s="26"/>
      <c r="E2" s="26"/>
      <c r="F2" s="26"/>
      <c r="G2" s="26"/>
      <c r="H2" s="26"/>
      <c r="I2" s="26"/>
      <c r="J2" s="26"/>
      <c r="K2" s="26"/>
    </row>
    <row r="3" ht="13.5" customHeight="1" spans="1:11">
      <c r="A3" s="4" t="str">
        <f>"单位名称："&amp;"云南省商业老干部工作办公室"</f>
        <v>单位名称：云南省商业老干部工作办公室</v>
      </c>
      <c r="B3" s="5"/>
      <c r="C3" s="5"/>
      <c r="D3" s="5"/>
      <c r="E3" s="5"/>
      <c r="F3" s="5"/>
      <c r="G3" s="5"/>
      <c r="H3" s="6"/>
      <c r="I3" s="6"/>
      <c r="J3" s="6"/>
      <c r="K3" s="7" t="s">
        <v>2</v>
      </c>
    </row>
    <row r="4" ht="21.75" customHeight="1" spans="1:11">
      <c r="A4" s="8" t="s">
        <v>174</v>
      </c>
      <c r="B4" s="8" t="s">
        <v>124</v>
      </c>
      <c r="C4" s="8" t="s">
        <v>175</v>
      </c>
      <c r="D4" s="9" t="s">
        <v>125</v>
      </c>
      <c r="E4" s="9" t="s">
        <v>126</v>
      </c>
      <c r="F4" s="9" t="s">
        <v>127</v>
      </c>
      <c r="G4" s="9" t="s">
        <v>128</v>
      </c>
      <c r="H4" s="15" t="s">
        <v>30</v>
      </c>
      <c r="I4" s="10" t="s">
        <v>258</v>
      </c>
      <c r="J4" s="11"/>
      <c r="K4" s="12"/>
    </row>
    <row r="5" ht="21.75" customHeight="1" spans="1:11">
      <c r="A5" s="13"/>
      <c r="B5" s="13"/>
      <c r="C5" s="13"/>
      <c r="D5" s="14"/>
      <c r="E5" s="14"/>
      <c r="F5" s="14"/>
      <c r="G5" s="14"/>
      <c r="H5" s="27"/>
      <c r="I5" s="9" t="s">
        <v>33</v>
      </c>
      <c r="J5" s="9" t="s">
        <v>34</v>
      </c>
      <c r="K5" s="9" t="s">
        <v>35</v>
      </c>
    </row>
    <row r="6" ht="40.5" customHeight="1" spans="1:11">
      <c r="A6" s="16"/>
      <c r="B6" s="16"/>
      <c r="C6" s="16"/>
      <c r="D6" s="17"/>
      <c r="E6" s="17"/>
      <c r="F6" s="17"/>
      <c r="G6" s="17"/>
      <c r="H6" s="18"/>
      <c r="I6" s="17" t="s">
        <v>32</v>
      </c>
      <c r="J6" s="17"/>
      <c r="K6" s="17"/>
    </row>
    <row r="7" ht="15" customHeight="1" spans="1:11">
      <c r="A7" s="19">
        <v>1</v>
      </c>
      <c r="B7" s="19">
        <v>2</v>
      </c>
      <c r="C7" s="19">
        <v>3</v>
      </c>
      <c r="D7" s="19">
        <v>4</v>
      </c>
      <c r="E7" s="19">
        <v>5</v>
      </c>
      <c r="F7" s="19">
        <v>6</v>
      </c>
      <c r="G7" s="19">
        <v>7</v>
      </c>
      <c r="H7" s="19">
        <v>8</v>
      </c>
      <c r="I7" s="19">
        <v>9</v>
      </c>
      <c r="J7" s="28">
        <v>10</v>
      </c>
      <c r="K7" s="28">
        <v>11</v>
      </c>
    </row>
    <row r="8" ht="30.65" customHeight="1" spans="1:11">
      <c r="A8" s="29"/>
      <c r="B8" s="20"/>
      <c r="C8" s="29"/>
      <c r="D8" s="29"/>
      <c r="E8" s="29"/>
      <c r="F8" s="29"/>
      <c r="G8" s="29"/>
      <c r="H8" s="22"/>
      <c r="I8" s="22"/>
      <c r="J8" s="22"/>
      <c r="K8" s="22"/>
    </row>
    <row r="9" ht="30.65" customHeight="1" spans="1:11">
      <c r="A9" s="20"/>
      <c r="B9" s="20"/>
      <c r="C9" s="20"/>
      <c r="D9" s="20"/>
      <c r="E9" s="20"/>
      <c r="F9" s="20"/>
      <c r="G9" s="20"/>
      <c r="H9" s="22"/>
      <c r="I9" s="22"/>
      <c r="J9" s="22"/>
      <c r="K9" s="22"/>
    </row>
    <row r="10" ht="18.75" customHeight="1" spans="1:11">
      <c r="A10" s="30" t="s">
        <v>88</v>
      </c>
      <c r="B10" s="31"/>
      <c r="C10" s="31"/>
      <c r="D10" s="31"/>
      <c r="E10" s="31"/>
      <c r="F10" s="31"/>
      <c r="G10" s="32"/>
      <c r="H10" s="22"/>
      <c r="I10" s="22"/>
      <c r="J10" s="22"/>
      <c r="K10" s="22"/>
    </row>
    <row r="11" customHeight="1" spans="1:11">
      <c r="A11" t="s">
        <v>259</v>
      </c>
    </row>
  </sheetData>
  <mergeCells count="15">
    <mergeCell ref="A2:K2"/>
    <mergeCell ref="A3:G3"/>
    <mergeCell ref="I4:K4"/>
    <mergeCell ref="A10:G10"/>
    <mergeCell ref="A4:A6"/>
    <mergeCell ref="B4:B6"/>
    <mergeCell ref="C4:C6"/>
    <mergeCell ref="D4:D6"/>
    <mergeCell ref="E4:E6"/>
    <mergeCell ref="F4:F6"/>
    <mergeCell ref="G4:G6"/>
    <mergeCell ref="H4:H6"/>
    <mergeCell ref="I5:I6"/>
    <mergeCell ref="J5:J6"/>
    <mergeCell ref="K5:K6"/>
  </mergeCells>
  <pageMargins left="0.75" right="0.75" top="1" bottom="1" header="0.5" footer="0.5"/>
  <pageSetup paperSize="9" scale="5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G11"/>
  <sheetViews>
    <sheetView showZeros="0" workbookViewId="0">
      <selection activeCell="B22" sqref="B22"/>
    </sheetView>
  </sheetViews>
  <sheetFormatPr defaultColWidth="9.14166666666667" defaultRowHeight="14.25" customHeight="1" outlineLevelCol="6"/>
  <cols>
    <col min="1" max="1" width="37.7416666666667" customWidth="1"/>
    <col min="2" max="2" width="28" customWidth="1"/>
    <col min="3" max="3" width="37.6" customWidth="1"/>
    <col min="4" max="4" width="17.0333333333333" customWidth="1"/>
    <col min="5" max="7" width="27.0333333333333" customWidth="1"/>
  </cols>
  <sheetData>
    <row r="1" ht="13.5" customHeight="1" spans="1:7">
      <c r="D1" s="1"/>
      <c r="G1" s="2" t="s">
        <v>260</v>
      </c>
    </row>
    <row r="2" ht="27.75" customHeight="1" spans="1:7">
      <c r="A2" s="3" t="s">
        <v>261</v>
      </c>
      <c r="B2" s="3"/>
      <c r="C2" s="3"/>
      <c r="D2" s="3"/>
      <c r="E2" s="3"/>
      <c r="F2" s="3"/>
      <c r="G2" s="3"/>
    </row>
    <row r="3" ht="13.5" customHeight="1" spans="1:7">
      <c r="A3" s="4" t="str">
        <f>"单位名称："&amp;"云南省商业老干部工作办公室"</f>
        <v>单位名称：云南省商业老干部工作办公室</v>
      </c>
      <c r="B3" s="5"/>
      <c r="C3" s="5"/>
      <c r="D3" s="5"/>
      <c r="E3" s="6"/>
      <c r="F3" s="6"/>
      <c r="G3" s="7" t="s">
        <v>2</v>
      </c>
    </row>
    <row r="4" ht="21.75" customHeight="1" spans="1:7">
      <c r="A4" s="8" t="s">
        <v>175</v>
      </c>
      <c r="B4" s="8" t="s">
        <v>174</v>
      </c>
      <c r="C4" s="8" t="s">
        <v>124</v>
      </c>
      <c r="D4" s="9" t="s">
        <v>262</v>
      </c>
      <c r="E4" s="10" t="s">
        <v>33</v>
      </c>
      <c r="F4" s="11"/>
      <c r="G4" s="12"/>
    </row>
    <row r="5" ht="21.75" customHeight="1" spans="1:7">
      <c r="A5" s="13"/>
      <c r="B5" s="13"/>
      <c r="C5" s="13"/>
      <c r="D5" s="14"/>
      <c r="E5" s="15" t="s">
        <v>263</v>
      </c>
      <c r="F5" s="9" t="s">
        <v>264</v>
      </c>
      <c r="G5" s="9" t="s">
        <v>265</v>
      </c>
    </row>
    <row r="6" ht="40.5" customHeight="1" spans="1:7">
      <c r="A6" s="16"/>
      <c r="B6" s="16"/>
      <c r="C6" s="16"/>
      <c r="D6" s="17"/>
      <c r="E6" s="18"/>
      <c r="F6" s="17" t="s">
        <v>32</v>
      </c>
      <c r="G6" s="17"/>
    </row>
    <row r="7" ht="15" customHeight="1" spans="1:7">
      <c r="A7" s="19">
        <v>1</v>
      </c>
      <c r="B7" s="19">
        <v>2</v>
      </c>
      <c r="C7" s="19">
        <v>3</v>
      </c>
      <c r="D7" s="19">
        <v>4</v>
      </c>
      <c r="E7" s="19">
        <v>5</v>
      </c>
      <c r="F7" s="19">
        <v>6</v>
      </c>
      <c r="G7" s="19">
        <v>7</v>
      </c>
    </row>
    <row r="8" ht="29.9" customHeight="1" spans="1:7">
      <c r="A8" s="20"/>
      <c r="B8" s="21"/>
      <c r="C8" s="21"/>
      <c r="D8" s="20"/>
      <c r="E8" s="22"/>
      <c r="F8" s="22"/>
      <c r="G8" s="22"/>
    </row>
    <row r="9" ht="29.9" customHeight="1" spans="1:7">
      <c r="A9" s="20"/>
      <c r="B9" s="20"/>
      <c r="C9" s="20"/>
      <c r="D9" s="20"/>
      <c r="E9" s="22"/>
      <c r="F9" s="22"/>
      <c r="G9" s="22"/>
    </row>
    <row r="10" ht="18.75" customHeight="1" spans="1:7">
      <c r="A10" s="23" t="s">
        <v>30</v>
      </c>
      <c r="B10" s="24" t="s">
        <v>266</v>
      </c>
      <c r="C10" s="24"/>
      <c r="D10" s="25"/>
      <c r="E10" s="22"/>
      <c r="F10" s="22"/>
      <c r="G10" s="22"/>
    </row>
    <row r="11" customHeight="1" spans="1:7">
      <c r="A11" t="s">
        <v>267</v>
      </c>
    </row>
  </sheetData>
  <mergeCells count="11">
    <mergeCell ref="A2:G2"/>
    <mergeCell ref="A3:D3"/>
    <mergeCell ref="E4:G4"/>
    <mergeCell ref="A10:D10"/>
    <mergeCell ref="A4:A6"/>
    <mergeCell ref="B4:B6"/>
    <mergeCell ref="C4:C6"/>
    <mergeCell ref="D4:D6"/>
    <mergeCell ref="E5:E6"/>
    <mergeCell ref="F5:F6"/>
    <mergeCell ref="G5:G6"/>
  </mergeCells>
  <pageMargins left="0.75" right="0.75" top="1" bottom="1" header="0.5" footer="0.5"/>
  <pageSetup paperSize="9" scale="6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S9"/>
  <sheetViews>
    <sheetView showZeros="0" workbookViewId="0">
      <selection activeCell="A1" sqref="A1"/>
    </sheetView>
  </sheetViews>
  <sheetFormatPr defaultColWidth="8" defaultRowHeight="14.25" customHeight="1"/>
  <cols>
    <col min="1" max="1" width="21.1416666666667" customWidth="1"/>
    <col min="2" max="2" width="35.2833333333333" customWidth="1"/>
    <col min="3" max="19" width="16.175" customWidth="1"/>
  </cols>
  <sheetData>
    <row r="1" ht="12" customHeight="1" spans="1:19">
      <c r="A1" s="144"/>
      <c r="J1" s="145"/>
      <c r="R1" s="2" t="s">
        <v>26</v>
      </c>
    </row>
    <row r="2" ht="36" customHeight="1" spans="1:19">
      <c r="A2" s="146" t="s">
        <v>27</v>
      </c>
      <c r="B2" s="26"/>
      <c r="C2" s="26"/>
      <c r="D2" s="26"/>
      <c r="E2" s="26"/>
      <c r="F2" s="26"/>
      <c r="G2" s="26"/>
      <c r="H2" s="26"/>
      <c r="I2" s="26"/>
      <c r="J2" s="45"/>
      <c r="K2" s="26"/>
      <c r="L2" s="26"/>
      <c r="M2" s="26"/>
      <c r="N2" s="26"/>
      <c r="O2" s="26"/>
      <c r="P2" s="26"/>
      <c r="Q2" s="26"/>
      <c r="R2" s="26"/>
      <c r="S2" s="26"/>
    </row>
    <row r="3" ht="20.25" customHeight="1" spans="1:19">
      <c r="A3" s="92" t="str">
        <f>"单位名称："&amp;"云南省商业老干部工作办公室"</f>
        <v>单位名称：云南省商业老干部工作办公室</v>
      </c>
      <c r="B3" s="6"/>
      <c r="C3" s="6"/>
      <c r="D3" s="6"/>
      <c r="E3" s="6"/>
      <c r="F3" s="6"/>
      <c r="G3" s="6"/>
      <c r="H3" s="6"/>
      <c r="I3" s="6"/>
      <c r="J3" s="147"/>
      <c r="K3" s="6"/>
      <c r="L3" s="6"/>
      <c r="M3" s="6"/>
      <c r="N3" s="7"/>
      <c r="O3" s="7"/>
      <c r="P3" s="7"/>
      <c r="Q3" s="7"/>
      <c r="R3" s="7" t="s">
        <v>2</v>
      </c>
      <c r="S3" s="7"/>
    </row>
    <row r="4" ht="18.75" customHeight="1" spans="1:19">
      <c r="A4" s="148" t="s">
        <v>28</v>
      </c>
      <c r="B4" s="149" t="s">
        <v>29</v>
      </c>
      <c r="C4" s="149" t="s">
        <v>30</v>
      </c>
      <c r="D4" s="150" t="s">
        <v>31</v>
      </c>
      <c r="E4" s="151"/>
      <c r="F4" s="151"/>
      <c r="G4" s="151"/>
      <c r="H4" s="151"/>
      <c r="I4" s="151"/>
      <c r="J4" s="152"/>
      <c r="K4" s="151"/>
      <c r="L4" s="151"/>
      <c r="M4" s="151"/>
      <c r="N4" s="153"/>
      <c r="O4" s="153" t="s">
        <v>20</v>
      </c>
      <c r="P4" s="153"/>
      <c r="Q4" s="153"/>
      <c r="R4" s="153"/>
      <c r="S4" s="153"/>
    </row>
    <row r="5" ht="18" customHeight="1" spans="1:19">
      <c r="A5" s="154"/>
      <c r="B5" s="155"/>
      <c r="C5" s="155"/>
      <c r="D5" s="155" t="s">
        <v>32</v>
      </c>
      <c r="E5" s="155" t="s">
        <v>33</v>
      </c>
      <c r="F5" s="155" t="s">
        <v>34</v>
      </c>
      <c r="G5" s="155" t="s">
        <v>35</v>
      </c>
      <c r="H5" s="155" t="s">
        <v>36</v>
      </c>
      <c r="I5" s="156" t="s">
        <v>37</v>
      </c>
      <c r="J5" s="157"/>
      <c r="K5" s="156" t="s">
        <v>38</v>
      </c>
      <c r="L5" s="156" t="s">
        <v>39</v>
      </c>
      <c r="M5" s="156" t="s">
        <v>40</v>
      </c>
      <c r="N5" s="158" t="s">
        <v>41</v>
      </c>
      <c r="O5" s="159" t="s">
        <v>32</v>
      </c>
      <c r="P5" s="159" t="s">
        <v>33</v>
      </c>
      <c r="Q5" s="159" t="s">
        <v>34</v>
      </c>
      <c r="R5" s="159" t="s">
        <v>35</v>
      </c>
      <c r="S5" s="159" t="s">
        <v>42</v>
      </c>
    </row>
    <row r="6" ht="29.25" customHeight="1" spans="1:19">
      <c r="A6" s="160"/>
      <c r="B6" s="161"/>
      <c r="C6" s="161"/>
      <c r="D6" s="161"/>
      <c r="E6" s="161"/>
      <c r="F6" s="161"/>
      <c r="G6" s="161"/>
      <c r="H6" s="161"/>
      <c r="I6" s="162" t="s">
        <v>32</v>
      </c>
      <c r="J6" s="162" t="s">
        <v>43</v>
      </c>
      <c r="K6" s="162" t="s">
        <v>38</v>
      </c>
      <c r="L6" s="162" t="s">
        <v>39</v>
      </c>
      <c r="M6" s="162" t="s">
        <v>40</v>
      </c>
      <c r="N6" s="162" t="s">
        <v>41</v>
      </c>
      <c r="O6" s="162"/>
      <c r="P6" s="162"/>
      <c r="Q6" s="162"/>
      <c r="R6" s="162"/>
      <c r="S6" s="162"/>
    </row>
    <row r="7" ht="16.5" customHeight="1" spans="1:19">
      <c r="A7" s="128">
        <v>1</v>
      </c>
      <c r="B7" s="19">
        <v>2</v>
      </c>
      <c r="C7" s="19">
        <v>3</v>
      </c>
      <c r="D7" s="19">
        <v>4</v>
      </c>
      <c r="E7" s="128">
        <v>5</v>
      </c>
      <c r="F7" s="19">
        <v>6</v>
      </c>
      <c r="G7" s="19">
        <v>7</v>
      </c>
      <c r="H7" s="128">
        <v>8</v>
      </c>
      <c r="I7" s="19">
        <v>9</v>
      </c>
      <c r="J7" s="28">
        <v>10</v>
      </c>
      <c r="K7" s="28">
        <v>11</v>
      </c>
      <c r="L7" s="163">
        <v>12</v>
      </c>
      <c r="M7" s="28">
        <v>13</v>
      </c>
      <c r="N7" s="28">
        <v>14</v>
      </c>
      <c r="O7" s="28">
        <v>15</v>
      </c>
      <c r="P7" s="28">
        <v>16</v>
      </c>
      <c r="Q7" s="28">
        <v>17</v>
      </c>
      <c r="R7" s="28">
        <v>18</v>
      </c>
      <c r="S7" s="28">
        <v>19</v>
      </c>
    </row>
    <row r="8" ht="31.4" customHeight="1" spans="1:19">
      <c r="A8" s="29" t="s">
        <v>44</v>
      </c>
      <c r="B8" s="29" t="s">
        <v>45</v>
      </c>
      <c r="C8" s="22">
        <v>2032306.27</v>
      </c>
      <c r="D8" s="118">
        <v>2032210.34</v>
      </c>
      <c r="E8" s="87">
        <v>2032210.34</v>
      </c>
      <c r="F8" s="87"/>
      <c r="G8" s="87"/>
      <c r="H8" s="87"/>
      <c r="I8" s="87"/>
      <c r="J8" s="87"/>
      <c r="K8" s="87"/>
      <c r="L8" s="87"/>
      <c r="M8" s="87"/>
      <c r="N8" s="87"/>
      <c r="O8" s="87">
        <v>95.93</v>
      </c>
      <c r="P8" s="87"/>
      <c r="Q8" s="87"/>
      <c r="R8" s="87"/>
      <c r="S8" s="87">
        <v>95.93</v>
      </c>
    </row>
    <row r="9" ht="16.5" customHeight="1" spans="1:19">
      <c r="A9" s="164" t="s">
        <v>30</v>
      </c>
      <c r="B9" s="165"/>
      <c r="C9" s="118">
        <v>2032306.27</v>
      </c>
      <c r="D9" s="118">
        <v>2032210.34</v>
      </c>
      <c r="E9" s="87">
        <v>2032210.34</v>
      </c>
      <c r="F9" s="87"/>
      <c r="G9" s="87"/>
      <c r="H9" s="87"/>
      <c r="I9" s="87"/>
      <c r="J9" s="87"/>
      <c r="K9" s="87"/>
      <c r="L9" s="87"/>
      <c r="M9" s="87"/>
      <c r="N9" s="87"/>
      <c r="O9" s="87">
        <v>95.93</v>
      </c>
      <c r="P9" s="87"/>
      <c r="Q9" s="87"/>
      <c r="R9" s="87"/>
      <c r="S9" s="87">
        <v>95.93</v>
      </c>
    </row>
  </sheetData>
  <mergeCells count="20">
    <mergeCell ref="R1:S1"/>
    <mergeCell ref="A2:S2"/>
    <mergeCell ref="A3:D3"/>
    <mergeCell ref="R3:S3"/>
    <mergeCell ref="D4:N4"/>
    <mergeCell ref="O4:S4"/>
    <mergeCell ref="I5:N5"/>
    <mergeCell ref="A4:A6"/>
    <mergeCell ref="B4:B6"/>
    <mergeCell ref="C4:C6"/>
    <mergeCell ref="D5:D6"/>
    <mergeCell ref="E5:E6"/>
    <mergeCell ref="F5:F6"/>
    <mergeCell ref="G5:G6"/>
    <mergeCell ref="H5:H6"/>
    <mergeCell ref="O5:O6"/>
    <mergeCell ref="P5:P6"/>
    <mergeCell ref="Q5:Q6"/>
    <mergeCell ref="R5:R6"/>
    <mergeCell ref="S5:S6"/>
  </mergeCells>
  <pageMargins left="0.75" right="0.75" top="1" bottom="1" header="0.5" footer="0.5"/>
  <pageSetup paperSize="9" scale="4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O22"/>
  <sheetViews>
    <sheetView showZeros="0" workbookViewId="0">
      <selection activeCell="A1" sqref="A1"/>
    </sheetView>
  </sheetViews>
  <sheetFormatPr defaultColWidth="9.14166666666667" defaultRowHeight="14.25" customHeight="1"/>
  <cols>
    <col min="1" max="1" width="14.2833333333333" customWidth="1"/>
    <col min="2" max="2" width="32.575" customWidth="1"/>
    <col min="3" max="6" width="18.85" customWidth="1"/>
    <col min="7" max="7" width="21.2833333333333" customWidth="1"/>
    <col min="8" max="9" width="18.85" customWidth="1"/>
    <col min="10" max="10" width="17.85" customWidth="1"/>
    <col min="11" max="15" width="18.85" customWidth="1"/>
  </cols>
  <sheetData>
    <row r="1" ht="15.75" customHeight="1" spans="1:15">
      <c r="O1" s="54" t="s">
        <v>46</v>
      </c>
    </row>
    <row r="2" ht="28.5" customHeight="1" spans="1:15">
      <c r="A2" s="26" t="s">
        <v>47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ht="15" customHeight="1" spans="1:15">
      <c r="A3" s="99" t="str">
        <f>"单位名称："&amp;"云南省商业老干部工作办公室"</f>
        <v>单位名称：云南省商业老干部工作办公室</v>
      </c>
      <c r="B3" s="100"/>
      <c r="C3" s="57"/>
      <c r="D3" s="57"/>
      <c r="E3" s="57"/>
      <c r="F3" s="57"/>
      <c r="G3" s="6"/>
      <c r="H3" s="57"/>
      <c r="I3" s="57"/>
      <c r="J3" s="6"/>
      <c r="K3" s="57"/>
      <c r="L3" s="57"/>
      <c r="M3" s="6"/>
      <c r="N3" s="6"/>
      <c r="O3" s="101" t="s">
        <v>2</v>
      </c>
    </row>
    <row r="4" ht="18.75" customHeight="1" spans="1:15">
      <c r="A4" s="9" t="s">
        <v>48</v>
      </c>
      <c r="B4" s="9" t="s">
        <v>49</v>
      </c>
      <c r="C4" s="15" t="s">
        <v>30</v>
      </c>
      <c r="D4" s="61" t="s">
        <v>33</v>
      </c>
      <c r="E4" s="61"/>
      <c r="F4" s="61"/>
      <c r="G4" s="143" t="s">
        <v>34</v>
      </c>
      <c r="H4" s="9" t="s">
        <v>35</v>
      </c>
      <c r="I4" s="9" t="s">
        <v>50</v>
      </c>
      <c r="J4" s="10" t="s">
        <v>51</v>
      </c>
      <c r="K4" s="72" t="s">
        <v>52</v>
      </c>
      <c r="L4" s="72" t="s">
        <v>53</v>
      </c>
      <c r="M4" s="72" t="s">
        <v>54</v>
      </c>
      <c r="N4" s="72" t="s">
        <v>55</v>
      </c>
      <c r="O4" s="75" t="s">
        <v>56</v>
      </c>
    </row>
    <row r="5" ht="30" customHeight="1" spans="1:15">
      <c r="A5" s="18"/>
      <c r="B5" s="18"/>
      <c r="C5" s="18"/>
      <c r="D5" s="61" t="s">
        <v>32</v>
      </c>
      <c r="E5" s="61" t="s">
        <v>57</v>
      </c>
      <c r="F5" s="61" t="s">
        <v>58</v>
      </c>
      <c r="G5" s="18"/>
      <c r="H5" s="18"/>
      <c r="I5" s="18"/>
      <c r="J5" s="61" t="s">
        <v>32</v>
      </c>
      <c r="K5" s="83" t="s">
        <v>52</v>
      </c>
      <c r="L5" s="83" t="s">
        <v>53</v>
      </c>
      <c r="M5" s="83" t="s">
        <v>54</v>
      </c>
      <c r="N5" s="83" t="s">
        <v>55</v>
      </c>
      <c r="O5" s="83" t="s">
        <v>56</v>
      </c>
    </row>
    <row r="6" ht="16.5" customHeight="1" spans="1:15">
      <c r="A6" s="61">
        <v>1</v>
      </c>
      <c r="B6" s="61">
        <v>2</v>
      </c>
      <c r="C6" s="61">
        <v>3</v>
      </c>
      <c r="D6" s="61">
        <v>4</v>
      </c>
      <c r="E6" s="61">
        <v>5</v>
      </c>
      <c r="F6" s="61">
        <v>6</v>
      </c>
      <c r="G6" s="61">
        <v>7</v>
      </c>
      <c r="H6" s="47">
        <v>8</v>
      </c>
      <c r="I6" s="47">
        <v>9</v>
      </c>
      <c r="J6" s="47">
        <v>10</v>
      </c>
      <c r="K6" s="47">
        <v>11</v>
      </c>
      <c r="L6" s="47">
        <v>12</v>
      </c>
      <c r="M6" s="47">
        <v>13</v>
      </c>
      <c r="N6" s="47">
        <v>14</v>
      </c>
      <c r="O6" s="61">
        <v>15</v>
      </c>
    </row>
    <row r="7" ht="20.25" customHeight="1" spans="1:15">
      <c r="A7" s="29" t="s">
        <v>59</v>
      </c>
      <c r="B7" s="29" t="s">
        <v>60</v>
      </c>
      <c r="C7" s="118">
        <v>780263.26</v>
      </c>
      <c r="D7" s="118">
        <v>780263.26</v>
      </c>
      <c r="E7" s="118">
        <v>780263.26</v>
      </c>
      <c r="F7" s="118"/>
      <c r="G7" s="87"/>
      <c r="H7" s="118"/>
      <c r="I7" s="118"/>
      <c r="J7" s="118"/>
      <c r="K7" s="118"/>
      <c r="L7" s="118"/>
      <c r="M7" s="87"/>
      <c r="N7" s="118"/>
      <c r="O7" s="118"/>
    </row>
    <row r="8" ht="20.25" customHeight="1" spans="1:15">
      <c r="A8" s="126" t="s">
        <v>61</v>
      </c>
      <c r="B8" s="126" t="s">
        <v>62</v>
      </c>
      <c r="C8" s="118">
        <v>776013.28</v>
      </c>
      <c r="D8" s="118">
        <v>776013.28</v>
      </c>
      <c r="E8" s="118">
        <v>776013.28</v>
      </c>
      <c r="F8" s="118"/>
      <c r="G8" s="87"/>
      <c r="H8" s="118"/>
      <c r="I8" s="118"/>
      <c r="J8" s="118"/>
      <c r="K8" s="118"/>
      <c r="L8" s="118"/>
      <c r="M8" s="87"/>
      <c r="N8" s="118"/>
      <c r="O8" s="118"/>
    </row>
    <row r="9" ht="20.25" customHeight="1" spans="1:15">
      <c r="A9" s="127" t="s">
        <v>63</v>
      </c>
      <c r="B9" s="127" t="s">
        <v>64</v>
      </c>
      <c r="C9" s="118">
        <v>54900</v>
      </c>
      <c r="D9" s="118">
        <v>54900</v>
      </c>
      <c r="E9" s="118">
        <v>54900</v>
      </c>
      <c r="F9" s="118"/>
      <c r="G9" s="87"/>
      <c r="H9" s="118"/>
      <c r="I9" s="118"/>
      <c r="J9" s="118"/>
      <c r="K9" s="118"/>
      <c r="L9" s="118"/>
      <c r="M9" s="87"/>
      <c r="N9" s="118"/>
      <c r="O9" s="118"/>
    </row>
    <row r="10" ht="20.25" customHeight="1" spans="1:15">
      <c r="A10" s="127" t="s">
        <v>65</v>
      </c>
      <c r="B10" s="127" t="s">
        <v>66</v>
      </c>
      <c r="C10" s="118">
        <v>634800.26</v>
      </c>
      <c r="D10" s="118">
        <v>634800.26</v>
      </c>
      <c r="E10" s="118">
        <v>634800.26</v>
      </c>
      <c r="F10" s="118"/>
      <c r="G10" s="87"/>
      <c r="H10" s="118"/>
      <c r="I10" s="118"/>
      <c r="J10" s="118"/>
      <c r="K10" s="118"/>
      <c r="L10" s="118"/>
      <c r="M10" s="87"/>
      <c r="N10" s="118"/>
      <c r="O10" s="118"/>
    </row>
    <row r="11" ht="20.25" customHeight="1" spans="1:15">
      <c r="A11" s="127" t="s">
        <v>67</v>
      </c>
      <c r="B11" s="127" t="s">
        <v>68</v>
      </c>
      <c r="C11" s="118">
        <v>86313.02</v>
      </c>
      <c r="D11" s="118">
        <v>86313.02</v>
      </c>
      <c r="E11" s="118">
        <v>86313.02</v>
      </c>
      <c r="F11" s="118"/>
      <c r="G11" s="87"/>
      <c r="H11" s="118"/>
      <c r="I11" s="118"/>
      <c r="J11" s="118"/>
      <c r="K11" s="118"/>
      <c r="L11" s="118"/>
      <c r="M11" s="87"/>
      <c r="N11" s="118"/>
      <c r="O11" s="118"/>
    </row>
    <row r="12" ht="20.25" customHeight="1" spans="1:15">
      <c r="A12" s="126" t="s">
        <v>69</v>
      </c>
      <c r="B12" s="126" t="s">
        <v>70</v>
      </c>
      <c r="C12" s="118">
        <v>4249.98</v>
      </c>
      <c r="D12" s="118">
        <v>4249.98</v>
      </c>
      <c r="E12" s="118">
        <v>4249.98</v>
      </c>
      <c r="F12" s="118"/>
      <c r="G12" s="87"/>
      <c r="H12" s="118"/>
      <c r="I12" s="118"/>
      <c r="J12" s="118"/>
      <c r="K12" s="118"/>
      <c r="L12" s="118"/>
      <c r="M12" s="87"/>
      <c r="N12" s="118"/>
      <c r="O12" s="118"/>
    </row>
    <row r="13" ht="20.25" customHeight="1" spans="1:15">
      <c r="A13" s="127" t="s">
        <v>71</v>
      </c>
      <c r="B13" s="127" t="s">
        <v>70</v>
      </c>
      <c r="C13" s="118">
        <v>4249.98</v>
      </c>
      <c r="D13" s="118">
        <v>4249.98</v>
      </c>
      <c r="E13" s="118">
        <v>4249.98</v>
      </c>
      <c r="F13" s="118"/>
      <c r="G13" s="87"/>
      <c r="H13" s="118"/>
      <c r="I13" s="118"/>
      <c r="J13" s="118"/>
      <c r="K13" s="118"/>
      <c r="L13" s="118"/>
      <c r="M13" s="87"/>
      <c r="N13" s="118"/>
      <c r="O13" s="118"/>
    </row>
    <row r="14" ht="20.25" customHeight="1" spans="1:15">
      <c r="A14" s="29" t="s">
        <v>72</v>
      </c>
      <c r="B14" s="29" t="s">
        <v>73</v>
      </c>
      <c r="C14" s="118">
        <v>1175047.89</v>
      </c>
      <c r="D14" s="118">
        <v>1175047.89</v>
      </c>
      <c r="E14" s="118">
        <v>1175047.89</v>
      </c>
      <c r="F14" s="118"/>
      <c r="G14" s="87"/>
      <c r="H14" s="118"/>
      <c r="I14" s="118"/>
      <c r="J14" s="118"/>
      <c r="K14" s="118"/>
      <c r="L14" s="118"/>
      <c r="M14" s="87"/>
      <c r="N14" s="118"/>
      <c r="O14" s="118"/>
    </row>
    <row r="15" ht="20.25" customHeight="1" spans="1:15">
      <c r="A15" s="126" t="s">
        <v>74</v>
      </c>
      <c r="B15" s="126" t="s">
        <v>75</v>
      </c>
      <c r="C15" s="118">
        <v>1175047.89</v>
      </c>
      <c r="D15" s="118">
        <v>1175047.89</v>
      </c>
      <c r="E15" s="118">
        <v>1175047.89</v>
      </c>
      <c r="F15" s="118"/>
      <c r="G15" s="87"/>
      <c r="H15" s="118"/>
      <c r="I15" s="118"/>
      <c r="J15" s="118"/>
      <c r="K15" s="118"/>
      <c r="L15" s="118"/>
      <c r="M15" s="87"/>
      <c r="N15" s="118"/>
      <c r="O15" s="118"/>
    </row>
    <row r="16" ht="20.25" customHeight="1" spans="1:15">
      <c r="A16" s="127" t="s">
        <v>76</v>
      </c>
      <c r="B16" s="127" t="s">
        <v>77</v>
      </c>
      <c r="C16" s="118">
        <v>763325.64</v>
      </c>
      <c r="D16" s="118">
        <v>763325.64</v>
      </c>
      <c r="E16" s="118">
        <v>763325.64</v>
      </c>
      <c r="F16" s="118"/>
      <c r="G16" s="87"/>
      <c r="H16" s="118"/>
      <c r="I16" s="118"/>
      <c r="J16" s="118"/>
      <c r="K16" s="118"/>
      <c r="L16" s="118"/>
      <c r="M16" s="87"/>
      <c r="N16" s="118"/>
      <c r="O16" s="118"/>
    </row>
    <row r="17" ht="20.25" customHeight="1" spans="1:15">
      <c r="A17" s="127" t="s">
        <v>78</v>
      </c>
      <c r="B17" s="127" t="s">
        <v>79</v>
      </c>
      <c r="C17" s="118">
        <v>379781.25</v>
      </c>
      <c r="D17" s="118">
        <v>379781.25</v>
      </c>
      <c r="E17" s="118">
        <v>379781.25</v>
      </c>
      <c r="F17" s="118"/>
      <c r="G17" s="87"/>
      <c r="H17" s="118"/>
      <c r="I17" s="118"/>
      <c r="J17" s="118"/>
      <c r="K17" s="118"/>
      <c r="L17" s="118"/>
      <c r="M17" s="87"/>
      <c r="N17" s="118"/>
      <c r="O17" s="118"/>
    </row>
    <row r="18" ht="20.25" customHeight="1" spans="1:15">
      <c r="A18" s="127" t="s">
        <v>80</v>
      </c>
      <c r="B18" s="127" t="s">
        <v>81</v>
      </c>
      <c r="C18" s="118">
        <v>31941</v>
      </c>
      <c r="D18" s="118">
        <v>31941</v>
      </c>
      <c r="E18" s="118">
        <v>31941</v>
      </c>
      <c r="F18" s="118"/>
      <c r="G18" s="87"/>
      <c r="H18" s="118"/>
      <c r="I18" s="118"/>
      <c r="J18" s="118"/>
      <c r="K18" s="118"/>
      <c r="L18" s="118"/>
      <c r="M18" s="87"/>
      <c r="N18" s="118"/>
      <c r="O18" s="118"/>
    </row>
    <row r="19" ht="20.25" customHeight="1" spans="1:15">
      <c r="A19" s="29" t="s">
        <v>82</v>
      </c>
      <c r="B19" s="29" t="s">
        <v>83</v>
      </c>
      <c r="C19" s="118">
        <v>76899.19</v>
      </c>
      <c r="D19" s="118">
        <v>76899.19</v>
      </c>
      <c r="E19" s="118">
        <v>76899.19</v>
      </c>
      <c r="F19" s="118"/>
      <c r="G19" s="87"/>
      <c r="H19" s="118"/>
      <c r="I19" s="118"/>
      <c r="J19" s="118"/>
      <c r="K19" s="118"/>
      <c r="L19" s="118"/>
      <c r="M19" s="87"/>
      <c r="N19" s="118"/>
      <c r="O19" s="118"/>
    </row>
    <row r="20" ht="20.25" customHeight="1" spans="1:15">
      <c r="A20" s="126" t="s">
        <v>84</v>
      </c>
      <c r="B20" s="126" t="s">
        <v>85</v>
      </c>
      <c r="C20" s="118">
        <v>76899.19</v>
      </c>
      <c r="D20" s="118">
        <v>76899.19</v>
      </c>
      <c r="E20" s="118">
        <v>76899.19</v>
      </c>
      <c r="F20" s="118"/>
      <c r="G20" s="87"/>
      <c r="H20" s="118"/>
      <c r="I20" s="118"/>
      <c r="J20" s="118"/>
      <c r="K20" s="118"/>
      <c r="L20" s="118"/>
      <c r="M20" s="87"/>
      <c r="N20" s="118"/>
      <c r="O20" s="118"/>
    </row>
    <row r="21" ht="20.25" customHeight="1" spans="1:15">
      <c r="A21" s="127" t="s">
        <v>86</v>
      </c>
      <c r="B21" s="127" t="s">
        <v>87</v>
      </c>
      <c r="C21" s="118">
        <v>76899.19</v>
      </c>
      <c r="D21" s="118">
        <v>76899.19</v>
      </c>
      <c r="E21" s="118">
        <v>76899.19</v>
      </c>
      <c r="F21" s="118"/>
      <c r="G21" s="87"/>
      <c r="H21" s="118"/>
      <c r="I21" s="118"/>
      <c r="J21" s="118"/>
      <c r="K21" s="118"/>
      <c r="L21" s="118"/>
      <c r="M21" s="87"/>
      <c r="N21" s="118"/>
      <c r="O21" s="118"/>
    </row>
    <row r="22" ht="17.25" customHeight="1" spans="1:15">
      <c r="A22" s="102" t="s">
        <v>88</v>
      </c>
      <c r="B22" s="103" t="s">
        <v>88</v>
      </c>
      <c r="C22" s="118">
        <v>2032210.34</v>
      </c>
      <c r="D22" s="118">
        <v>2032210.34</v>
      </c>
      <c r="E22" s="118">
        <v>2032210.34</v>
      </c>
      <c r="F22" s="118"/>
      <c r="G22" s="87"/>
      <c r="H22" s="118"/>
      <c r="I22" s="118"/>
      <c r="J22" s="118"/>
      <c r="K22" s="118"/>
      <c r="L22" s="118"/>
      <c r="M22" s="87"/>
      <c r="N22" s="118"/>
      <c r="O22" s="118"/>
    </row>
  </sheetData>
  <mergeCells count="11">
    <mergeCell ref="A2:O2"/>
    <mergeCell ref="A3:L3"/>
    <mergeCell ref="D4:F4"/>
    <mergeCell ref="J4:O4"/>
    <mergeCell ref="A22:B22"/>
    <mergeCell ref="A4:A5"/>
    <mergeCell ref="B4:B5"/>
    <mergeCell ref="C4:C5"/>
    <mergeCell ref="G4:G5"/>
    <mergeCell ref="H4:H5"/>
    <mergeCell ref="I4:I5"/>
  </mergeCells>
  <pageMargins left="0.75" right="0.75" top="1" bottom="1" header="0.5" footer="0.5"/>
  <pageSetup paperSize="9" scale="45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D16"/>
  <sheetViews>
    <sheetView showZeros="0" topLeftCell="A5" workbookViewId="0">
      <selection activeCell="B11" sqref="B11"/>
    </sheetView>
  </sheetViews>
  <sheetFormatPr defaultColWidth="9.14166666666667" defaultRowHeight="14.25" customHeight="1" outlineLevelCol="3"/>
  <cols>
    <col min="1" max="1" width="49.2833333333333" customWidth="1"/>
    <col min="2" max="2" width="43.3166666666667" customWidth="1"/>
    <col min="3" max="3" width="48.575" customWidth="1"/>
    <col min="4" max="4" width="41.175" customWidth="1"/>
  </cols>
  <sheetData>
    <row r="1" customHeight="1" spans="1:4">
      <c r="D1" s="91" t="s">
        <v>89</v>
      </c>
    </row>
    <row r="2" ht="31.5" customHeight="1" spans="1:4">
      <c r="A2" s="44" t="s">
        <v>90</v>
      </c>
      <c r="B2" s="130"/>
      <c r="C2" s="130"/>
      <c r="D2" s="130"/>
    </row>
    <row r="3" ht="17.25" customHeight="1" spans="1:4">
      <c r="A3" s="4" t="str">
        <f>"单位名称："&amp;"云南省商业老干部工作办公室"</f>
        <v>单位名称：云南省商业老干部工作办公室</v>
      </c>
      <c r="B3" s="131"/>
      <c r="C3" s="131"/>
      <c r="D3" s="93" t="s">
        <v>2</v>
      </c>
    </row>
    <row r="4" ht="24.65" customHeight="1" spans="1:4">
      <c r="A4" s="10" t="s">
        <v>3</v>
      </c>
      <c r="B4" s="12"/>
      <c r="C4" s="10" t="s">
        <v>4</v>
      </c>
      <c r="D4" s="12"/>
    </row>
    <row r="5" ht="15.65" customHeight="1" spans="1:4">
      <c r="A5" s="15" t="s">
        <v>5</v>
      </c>
      <c r="B5" s="132" t="s">
        <v>6</v>
      </c>
      <c r="C5" s="15" t="s">
        <v>91</v>
      </c>
      <c r="D5" s="132" t="s">
        <v>6</v>
      </c>
    </row>
    <row r="6" ht="14.15" customHeight="1" spans="1:4">
      <c r="A6" s="18"/>
      <c r="B6" s="17"/>
      <c r="C6" s="18"/>
      <c r="D6" s="17"/>
    </row>
    <row r="7" ht="29.15" customHeight="1" spans="1:4">
      <c r="A7" s="133" t="s">
        <v>92</v>
      </c>
      <c r="B7" s="134">
        <v>2032210.34</v>
      </c>
      <c r="C7" s="135" t="s">
        <v>93</v>
      </c>
      <c r="D7" s="134">
        <v>2032210.34</v>
      </c>
    </row>
    <row r="8" ht="29.15" customHeight="1" spans="1:4">
      <c r="A8" s="136" t="s">
        <v>94</v>
      </c>
      <c r="B8" s="87">
        <v>2032210.34</v>
      </c>
      <c r="C8" s="108" t="str">
        <f>"（一）"&amp;"社会保障和就业支出"</f>
        <v>（一）社会保障和就业支出</v>
      </c>
      <c r="D8" s="87">
        <v>780263.26</v>
      </c>
    </row>
    <row r="9" ht="29.15" customHeight="1" spans="1:4">
      <c r="A9" s="136" t="s">
        <v>95</v>
      </c>
      <c r="B9" s="87"/>
      <c r="C9" s="108" t="str">
        <f>"（二）"&amp;"卫生健康支出"</f>
        <v>（二）卫生健康支出</v>
      </c>
      <c r="D9" s="87">
        <v>1175047.89</v>
      </c>
    </row>
    <row r="10" ht="29.15" customHeight="1" spans="1:4">
      <c r="A10" s="136" t="s">
        <v>96</v>
      </c>
      <c r="B10" s="87"/>
      <c r="C10" s="108" t="str">
        <f>"（三）"&amp;"住房保障支出"</f>
        <v>（三）住房保障支出</v>
      </c>
      <c r="D10" s="87">
        <v>76899.19</v>
      </c>
    </row>
    <row r="11" ht="29.15" customHeight="1" spans="1:4">
      <c r="A11" s="137" t="s">
        <v>97</v>
      </c>
      <c r="B11" s="138"/>
      <c r="C11" s="139"/>
      <c r="D11" s="138"/>
    </row>
    <row r="12" ht="29.15" customHeight="1" spans="1:4">
      <c r="A12" s="136" t="s">
        <v>94</v>
      </c>
      <c r="B12" s="118"/>
      <c r="C12" s="139"/>
      <c r="D12" s="138"/>
    </row>
    <row r="13" ht="29.15" customHeight="1" spans="1:4">
      <c r="A13" s="140" t="s">
        <v>95</v>
      </c>
      <c r="B13" s="118"/>
      <c r="C13" s="139"/>
      <c r="D13" s="138"/>
    </row>
    <row r="14" ht="29.15" customHeight="1" spans="1:4">
      <c r="A14" s="140" t="s">
        <v>96</v>
      </c>
      <c r="B14" s="138"/>
      <c r="C14" s="139"/>
      <c r="D14" s="138"/>
    </row>
    <row r="15" ht="29.15" customHeight="1" spans="1:4">
      <c r="A15" s="141"/>
      <c r="B15" s="138"/>
      <c r="C15" s="142" t="s">
        <v>98</v>
      </c>
      <c r="D15" s="138"/>
    </row>
    <row r="16" ht="29.15" customHeight="1" spans="1:4">
      <c r="A16" s="141" t="s">
        <v>99</v>
      </c>
      <c r="B16" s="138">
        <v>2032210.34</v>
      </c>
      <c r="C16" s="139" t="s">
        <v>25</v>
      </c>
      <c r="D16" s="138">
        <v>2032210.34</v>
      </c>
    </row>
  </sheetData>
  <mergeCells count="8">
    <mergeCell ref="A2:D2"/>
    <mergeCell ref="A3:B3"/>
    <mergeCell ref="A4:B4"/>
    <mergeCell ref="C4:D4"/>
    <mergeCell ref="A5:A6"/>
    <mergeCell ref="B5:B6"/>
    <mergeCell ref="C5:C6"/>
    <mergeCell ref="D5:D6"/>
  </mergeCells>
  <pageMargins left="0.75" right="0.75" top="1" bottom="1" header="0.5" footer="0.5"/>
  <pageSetup paperSize="9" scale="72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G22"/>
  <sheetViews>
    <sheetView showZeros="0" workbookViewId="0">
      <selection activeCell="A1" sqref="A1"/>
    </sheetView>
  </sheetViews>
  <sheetFormatPr defaultColWidth="9.14166666666667" defaultRowHeight="14.25" customHeight="1" outlineLevelCol="6"/>
  <cols>
    <col min="1" max="1" width="20.1416666666667" customWidth="1"/>
    <col min="2" max="2" width="37.3166666666667" customWidth="1"/>
    <col min="3" max="3" width="24.2833333333333" customWidth="1"/>
    <col min="4" max="6" width="25.0333333333333" customWidth="1"/>
    <col min="7" max="7" width="24.2833333333333" customWidth="1"/>
  </cols>
  <sheetData>
    <row r="1" ht="12" customHeight="1" spans="1:7">
      <c r="D1" s="104"/>
      <c r="F1" s="54"/>
      <c r="G1" s="54" t="s">
        <v>100</v>
      </c>
    </row>
    <row r="2" ht="39" customHeight="1" spans="1:7">
      <c r="A2" s="3" t="s">
        <v>101</v>
      </c>
      <c r="B2" s="3"/>
      <c r="C2" s="3"/>
      <c r="D2" s="3"/>
      <c r="E2" s="3"/>
      <c r="F2" s="3"/>
      <c r="G2" s="3"/>
    </row>
    <row r="3" ht="18" customHeight="1" spans="1:7">
      <c r="A3" s="4" t="str">
        <f>"单位名称："&amp;"云南省商业老干部工作办公室"</f>
        <v>单位名称：云南省商业老干部工作办公室</v>
      </c>
      <c r="F3" s="101"/>
      <c r="G3" s="101" t="s">
        <v>2</v>
      </c>
    </row>
    <row r="4" ht="20.25" customHeight="1" spans="1:7">
      <c r="A4" s="120" t="s">
        <v>102</v>
      </c>
      <c r="B4" s="121"/>
      <c r="C4" s="122" t="s">
        <v>30</v>
      </c>
      <c r="D4" s="11" t="s">
        <v>57</v>
      </c>
      <c r="E4" s="11"/>
      <c r="F4" s="12"/>
      <c r="G4" s="122" t="s">
        <v>58</v>
      </c>
    </row>
    <row r="5" ht="20.25" customHeight="1" spans="1:7">
      <c r="A5" s="123" t="s">
        <v>48</v>
      </c>
      <c r="B5" s="124" t="s">
        <v>49</v>
      </c>
      <c r="C5" s="94"/>
      <c r="D5" s="94" t="s">
        <v>32</v>
      </c>
      <c r="E5" s="94" t="s">
        <v>103</v>
      </c>
      <c r="F5" s="94" t="s">
        <v>104</v>
      </c>
      <c r="G5" s="94"/>
    </row>
    <row r="6" ht="13.5" customHeight="1" spans="1:7">
      <c r="A6" s="125" t="s">
        <v>105</v>
      </c>
      <c r="B6" s="125" t="s">
        <v>106</v>
      </c>
      <c r="C6" s="125" t="s">
        <v>107</v>
      </c>
      <c r="D6" s="61"/>
      <c r="E6" s="125" t="s">
        <v>108</v>
      </c>
      <c r="F6" s="125" t="s">
        <v>109</v>
      </c>
      <c r="G6" s="125" t="s">
        <v>110</v>
      </c>
    </row>
    <row r="7" ht="18" customHeight="1" spans="1:7">
      <c r="A7" s="29" t="s">
        <v>59</v>
      </c>
      <c r="B7" s="29" t="s">
        <v>60</v>
      </c>
      <c r="C7" s="22">
        <v>780263.26</v>
      </c>
      <c r="D7" s="22">
        <v>780263.26</v>
      </c>
      <c r="E7" s="22">
        <v>676331</v>
      </c>
      <c r="F7" s="22">
        <v>103932.26</v>
      </c>
      <c r="G7" s="22"/>
    </row>
    <row r="8" ht="18" customHeight="1" spans="1:7">
      <c r="A8" s="29" t="s">
        <v>61</v>
      </c>
      <c r="B8" s="126" t="s">
        <v>62</v>
      </c>
      <c r="C8" s="22">
        <v>776013.28</v>
      </c>
      <c r="D8" s="22">
        <v>776013.28</v>
      </c>
      <c r="E8" s="22">
        <v>672081.02</v>
      </c>
      <c r="F8" s="22">
        <v>103932.26</v>
      </c>
      <c r="G8" s="22"/>
    </row>
    <row r="9" ht="18" customHeight="1" spans="1:7">
      <c r="A9" s="29" t="s">
        <v>63</v>
      </c>
      <c r="B9" s="127" t="s">
        <v>64</v>
      </c>
      <c r="C9" s="22">
        <v>54900</v>
      </c>
      <c r="D9" s="22">
        <v>54900</v>
      </c>
      <c r="E9" s="22"/>
      <c r="F9" s="22">
        <v>54900</v>
      </c>
      <c r="G9" s="22"/>
    </row>
    <row r="10" ht="18" customHeight="1" spans="1:7">
      <c r="A10" s="29" t="s">
        <v>65</v>
      </c>
      <c r="B10" s="127" t="s">
        <v>66</v>
      </c>
      <c r="C10" s="22">
        <v>634800.26</v>
      </c>
      <c r="D10" s="22">
        <v>634800.26</v>
      </c>
      <c r="E10" s="22">
        <v>585768</v>
      </c>
      <c r="F10" s="22">
        <v>49032.26</v>
      </c>
      <c r="G10" s="22"/>
    </row>
    <row r="11" ht="18" customHeight="1" spans="1:7">
      <c r="A11" s="29" t="s">
        <v>67</v>
      </c>
      <c r="B11" s="127" t="s">
        <v>68</v>
      </c>
      <c r="C11" s="22">
        <v>86313.02</v>
      </c>
      <c r="D11" s="22">
        <v>86313.02</v>
      </c>
      <c r="E11" s="22">
        <v>86313.02</v>
      </c>
      <c r="F11" s="22"/>
      <c r="G11" s="22"/>
    </row>
    <row r="12" ht="18" customHeight="1" spans="1:7">
      <c r="A12" s="29" t="s">
        <v>69</v>
      </c>
      <c r="B12" s="126" t="s">
        <v>70</v>
      </c>
      <c r="C12" s="22">
        <v>4249.98</v>
      </c>
      <c r="D12" s="22">
        <v>4249.98</v>
      </c>
      <c r="E12" s="22">
        <v>4249.98</v>
      </c>
      <c r="F12" s="22"/>
      <c r="G12" s="22"/>
    </row>
    <row r="13" ht="18" customHeight="1" spans="1:7">
      <c r="A13" s="29" t="s">
        <v>71</v>
      </c>
      <c r="B13" s="127" t="s">
        <v>70</v>
      </c>
      <c r="C13" s="22">
        <v>4249.98</v>
      </c>
      <c r="D13" s="22">
        <v>4249.98</v>
      </c>
      <c r="E13" s="22">
        <v>4249.98</v>
      </c>
      <c r="F13" s="22"/>
      <c r="G13" s="22"/>
    </row>
    <row r="14" ht="18" customHeight="1" spans="1:7">
      <c r="A14" s="29" t="s">
        <v>72</v>
      </c>
      <c r="B14" s="29" t="s">
        <v>73</v>
      </c>
      <c r="C14" s="22">
        <v>1175047.89</v>
      </c>
      <c r="D14" s="22">
        <v>1175047.89</v>
      </c>
      <c r="E14" s="22">
        <v>1175047.89</v>
      </c>
      <c r="F14" s="22"/>
      <c r="G14" s="22"/>
    </row>
    <row r="15" ht="18" customHeight="1" spans="1:7">
      <c r="A15" s="29" t="s">
        <v>74</v>
      </c>
      <c r="B15" s="126" t="s">
        <v>75</v>
      </c>
      <c r="C15" s="22">
        <v>1175047.89</v>
      </c>
      <c r="D15" s="22">
        <v>1175047.89</v>
      </c>
      <c r="E15" s="22">
        <v>1175047.89</v>
      </c>
      <c r="F15" s="22"/>
      <c r="G15" s="22"/>
    </row>
    <row r="16" ht="18" customHeight="1" spans="1:7">
      <c r="A16" s="29" t="s">
        <v>76</v>
      </c>
      <c r="B16" s="127" t="s">
        <v>77</v>
      </c>
      <c r="C16" s="22">
        <v>763325.64</v>
      </c>
      <c r="D16" s="22">
        <v>763325.64</v>
      </c>
      <c r="E16" s="22">
        <v>763325.64</v>
      </c>
      <c r="F16" s="22"/>
      <c r="G16" s="22"/>
    </row>
    <row r="17" ht="18" customHeight="1" spans="1:7">
      <c r="A17" s="29" t="s">
        <v>78</v>
      </c>
      <c r="B17" s="127" t="s">
        <v>79</v>
      </c>
      <c r="C17" s="22">
        <v>379781.25</v>
      </c>
      <c r="D17" s="22">
        <v>379781.25</v>
      </c>
      <c r="E17" s="22">
        <v>379781.25</v>
      </c>
      <c r="F17" s="22"/>
      <c r="G17" s="22"/>
    </row>
    <row r="18" ht="18" customHeight="1" spans="1:7">
      <c r="A18" s="29" t="s">
        <v>80</v>
      </c>
      <c r="B18" s="127" t="s">
        <v>81</v>
      </c>
      <c r="C18" s="22">
        <v>31941</v>
      </c>
      <c r="D18" s="22">
        <v>31941</v>
      </c>
      <c r="E18" s="22">
        <v>31941</v>
      </c>
      <c r="F18" s="22"/>
      <c r="G18" s="22"/>
    </row>
    <row r="19" ht="18" customHeight="1" spans="1:7">
      <c r="A19" s="29" t="s">
        <v>82</v>
      </c>
      <c r="B19" s="29" t="s">
        <v>83</v>
      </c>
      <c r="C19" s="22">
        <v>76899.19</v>
      </c>
      <c r="D19" s="22">
        <v>76899.19</v>
      </c>
      <c r="E19" s="22">
        <v>76899.19</v>
      </c>
      <c r="F19" s="22"/>
      <c r="G19" s="22"/>
    </row>
    <row r="20" ht="18" customHeight="1" spans="1:7">
      <c r="A20" s="29" t="s">
        <v>84</v>
      </c>
      <c r="B20" s="126" t="s">
        <v>85</v>
      </c>
      <c r="C20" s="22">
        <v>76899.19</v>
      </c>
      <c r="D20" s="22">
        <v>76899.19</v>
      </c>
      <c r="E20" s="22">
        <v>76899.19</v>
      </c>
      <c r="F20" s="22"/>
      <c r="G20" s="22"/>
    </row>
    <row r="21" ht="18" customHeight="1" spans="1:7">
      <c r="A21" s="29" t="s">
        <v>86</v>
      </c>
      <c r="B21" s="127" t="s">
        <v>87</v>
      </c>
      <c r="C21" s="22">
        <v>76899.19</v>
      </c>
      <c r="D21" s="22">
        <v>76899.19</v>
      </c>
      <c r="E21" s="22">
        <v>76899.19</v>
      </c>
      <c r="F21" s="22"/>
      <c r="G21" s="22"/>
    </row>
    <row r="22" ht="18" customHeight="1" spans="1:7">
      <c r="A22" s="128" t="s">
        <v>88</v>
      </c>
      <c r="B22" s="129" t="s">
        <v>88</v>
      </c>
      <c r="C22" s="22">
        <v>2032210.34</v>
      </c>
      <c r="D22" s="22">
        <v>2032210.34</v>
      </c>
      <c r="E22" s="22">
        <v>1928278.08</v>
      </c>
      <c r="F22" s="22">
        <v>103932.26</v>
      </c>
      <c r="G22" s="22"/>
    </row>
  </sheetData>
  <mergeCells count="7">
    <mergeCell ref="A2:G2"/>
    <mergeCell ref="A3:E3"/>
    <mergeCell ref="A4:B4"/>
    <mergeCell ref="D4:F4"/>
    <mergeCell ref="A22:B22"/>
    <mergeCell ref="C4:C5"/>
    <mergeCell ref="G4:G5"/>
  </mergeCells>
  <pageMargins left="0.75" right="0.75" top="1" bottom="1" header="0.5" footer="0.5"/>
  <pageSetup paperSize="9" scale="73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F8"/>
  <sheetViews>
    <sheetView showZeros="0" workbookViewId="0">
      <selection activeCell="D14" sqref="D14"/>
    </sheetView>
  </sheetViews>
  <sheetFormatPr defaultColWidth="9.14166666666667" defaultRowHeight="14.25" customHeight="1" outlineLevelRow="7" outlineLevelCol="5"/>
  <cols>
    <col min="1" max="1" width="27.425" customWidth="1"/>
    <col min="2" max="6" width="31.175" customWidth="1"/>
  </cols>
  <sheetData>
    <row r="1" ht="12" customHeight="1" spans="1:6">
      <c r="A1" s="114"/>
      <c r="B1" s="114"/>
      <c r="C1" s="59"/>
      <c r="F1" s="58" t="s">
        <v>111</v>
      </c>
    </row>
    <row r="2" ht="25.5" customHeight="1" spans="1:6">
      <c r="A2" s="115" t="s">
        <v>112</v>
      </c>
      <c r="B2" s="115"/>
      <c r="C2" s="115"/>
      <c r="D2" s="115"/>
      <c r="E2" s="115"/>
      <c r="F2" s="115"/>
    </row>
    <row r="3" ht="15.75" customHeight="1" spans="1:6">
      <c r="A3" s="4" t="str">
        <f>"单位名称："&amp;"云南省商业老干部工作办公室"</f>
        <v>单位名称：云南省商业老干部工作办公室</v>
      </c>
      <c r="B3" s="114"/>
      <c r="C3" s="59"/>
      <c r="F3" s="58" t="s">
        <v>2</v>
      </c>
    </row>
    <row r="4" ht="19.5" customHeight="1" spans="1:6">
      <c r="A4" s="9" t="s">
        <v>113</v>
      </c>
      <c r="B4" s="15" t="s">
        <v>114</v>
      </c>
      <c r="C4" s="10" t="s">
        <v>115</v>
      </c>
      <c r="D4" s="11"/>
      <c r="E4" s="12"/>
      <c r="F4" s="15" t="s">
        <v>116</v>
      </c>
    </row>
    <row r="5" ht="19.5" customHeight="1" spans="1:6">
      <c r="A5" s="17"/>
      <c r="B5" s="18"/>
      <c r="C5" s="61" t="s">
        <v>32</v>
      </c>
      <c r="D5" s="61" t="s">
        <v>117</v>
      </c>
      <c r="E5" s="61" t="s">
        <v>118</v>
      </c>
      <c r="F5" s="18"/>
    </row>
    <row r="6" ht="18.75" customHeight="1" spans="1:6">
      <c r="A6" s="116">
        <v>1</v>
      </c>
      <c r="B6" s="116">
        <v>2</v>
      </c>
      <c r="C6" s="117">
        <v>3</v>
      </c>
      <c r="D6" s="116">
        <v>4</v>
      </c>
      <c r="E6" s="116">
        <v>5</v>
      </c>
      <c r="F6" s="116">
        <v>6</v>
      </c>
    </row>
    <row r="7" ht="18.75" customHeight="1" spans="1:6">
      <c r="A7" s="118"/>
      <c r="B7" s="118"/>
      <c r="C7" s="119"/>
      <c r="D7" s="118"/>
      <c r="E7" s="118"/>
      <c r="F7" s="118"/>
    </row>
    <row r="8" customHeight="1" spans="1:6">
      <c r="A8" t="s">
        <v>119</v>
      </c>
    </row>
  </sheetData>
  <mergeCells count="6">
    <mergeCell ref="A2:F2"/>
    <mergeCell ref="A3:D3"/>
    <mergeCell ref="C4:E4"/>
    <mergeCell ref="A4:A5"/>
    <mergeCell ref="B4:B5"/>
    <mergeCell ref="F4:F5"/>
  </mergeCells>
  <pageMargins left="0.75" right="0.75" top="1" bottom="1" header="0.5" footer="0.5"/>
  <pageSetup paperSize="9" scale="72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W26"/>
  <sheetViews>
    <sheetView showZeros="0" topLeftCell="A14" workbookViewId="0">
      <selection activeCell="F34" sqref="F34"/>
    </sheetView>
  </sheetViews>
  <sheetFormatPr defaultColWidth="9.14166666666667" defaultRowHeight="14.25" customHeight="1"/>
  <cols>
    <col min="1" max="1" width="28.7" customWidth="1"/>
    <col min="2" max="3" width="23.85" customWidth="1"/>
    <col min="4" max="4" width="14.6" customWidth="1"/>
    <col min="5" max="5" width="18.45" customWidth="1"/>
    <col min="6" max="6" width="14.7416666666667" customWidth="1"/>
    <col min="7" max="7" width="18.8833333333333" customWidth="1"/>
    <col min="8" max="13" width="15.3166666666667" customWidth="1"/>
    <col min="14" max="16" width="14.7416666666667" customWidth="1"/>
    <col min="17" max="17" width="14.8833333333333" customWidth="1"/>
    <col min="18" max="23" width="15.0333333333333" customWidth="1"/>
  </cols>
  <sheetData>
    <row r="1" ht="13.5" customHeight="1" spans="1:23">
      <c r="D1" s="1"/>
      <c r="E1" s="1"/>
      <c r="F1" s="1"/>
      <c r="G1" s="1"/>
      <c r="U1" s="104"/>
      <c r="W1" s="54" t="s">
        <v>120</v>
      </c>
    </row>
    <row r="2" ht="27.75" customHeight="1" spans="1:23">
      <c r="A2" s="26" t="s">
        <v>121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</row>
    <row r="3" ht="13.5" customHeight="1" spans="1:23">
      <c r="A3" s="4" t="str">
        <f>"单位名称："&amp;"云南省商业老干部工作办公室"</f>
        <v>单位名称：云南省商业老干部工作办公室</v>
      </c>
      <c r="B3" s="5"/>
      <c r="C3" s="5"/>
      <c r="D3" s="5"/>
      <c r="E3" s="5"/>
      <c r="F3" s="5"/>
      <c r="G3" s="5"/>
      <c r="H3" s="6"/>
      <c r="I3" s="6"/>
      <c r="J3" s="6"/>
      <c r="K3" s="6"/>
      <c r="L3" s="6"/>
      <c r="M3" s="6"/>
      <c r="N3" s="6"/>
      <c r="O3" s="6"/>
      <c r="P3" s="6"/>
      <c r="Q3" s="6"/>
      <c r="U3" s="104"/>
      <c r="W3" s="101" t="s">
        <v>2</v>
      </c>
    </row>
    <row r="4" ht="21.75" customHeight="1" spans="1:23">
      <c r="A4" s="8" t="s">
        <v>122</v>
      </c>
      <c r="B4" s="8" t="s">
        <v>123</v>
      </c>
      <c r="C4" s="8" t="s">
        <v>124</v>
      </c>
      <c r="D4" s="9" t="s">
        <v>125</v>
      </c>
      <c r="E4" s="9" t="s">
        <v>126</v>
      </c>
      <c r="F4" s="9" t="s">
        <v>127</v>
      </c>
      <c r="G4" s="9" t="s">
        <v>128</v>
      </c>
      <c r="H4" s="61" t="s">
        <v>129</v>
      </c>
      <c r="I4" s="61"/>
      <c r="J4" s="61"/>
      <c r="K4" s="61"/>
      <c r="L4" s="106"/>
      <c r="M4" s="106"/>
      <c r="N4" s="106"/>
      <c r="O4" s="106"/>
      <c r="P4" s="106"/>
      <c r="Q4" s="46"/>
      <c r="R4" s="61"/>
      <c r="S4" s="61"/>
      <c r="T4" s="61"/>
      <c r="U4" s="61"/>
      <c r="V4" s="61"/>
      <c r="W4" s="61"/>
    </row>
    <row r="5" ht="21.75" customHeight="1" spans="1:23">
      <c r="A5" s="13"/>
      <c r="B5" s="13"/>
      <c r="C5" s="13"/>
      <c r="D5" s="14"/>
      <c r="E5" s="14"/>
      <c r="F5" s="14"/>
      <c r="G5" s="14"/>
      <c r="H5" s="61" t="s">
        <v>30</v>
      </c>
      <c r="I5" s="46" t="s">
        <v>33</v>
      </c>
      <c r="J5" s="46"/>
      <c r="K5" s="46"/>
      <c r="L5" s="106"/>
      <c r="M5" s="106"/>
      <c r="N5" s="106" t="s">
        <v>130</v>
      </c>
      <c r="O5" s="106"/>
      <c r="P5" s="106"/>
      <c r="Q5" s="46" t="s">
        <v>36</v>
      </c>
      <c r="R5" s="61" t="s">
        <v>51</v>
      </c>
      <c r="S5" s="46"/>
      <c r="T5" s="46"/>
      <c r="U5" s="46"/>
      <c r="V5" s="46"/>
      <c r="W5" s="46"/>
    </row>
    <row r="6" ht="15" customHeight="1" spans="1:23">
      <c r="A6" s="16"/>
      <c r="B6" s="16"/>
      <c r="C6" s="16"/>
      <c r="D6" s="17"/>
      <c r="E6" s="17"/>
      <c r="F6" s="17"/>
      <c r="G6" s="17"/>
      <c r="H6" s="61"/>
      <c r="I6" s="46" t="s">
        <v>131</v>
      </c>
      <c r="J6" s="46" t="s">
        <v>132</v>
      </c>
      <c r="K6" s="46" t="s">
        <v>133</v>
      </c>
      <c r="L6" s="111" t="s">
        <v>134</v>
      </c>
      <c r="M6" s="111" t="s">
        <v>135</v>
      </c>
      <c r="N6" s="111" t="s">
        <v>33</v>
      </c>
      <c r="O6" s="111" t="s">
        <v>34</v>
      </c>
      <c r="P6" s="111" t="s">
        <v>35</v>
      </c>
      <c r="Q6" s="46"/>
      <c r="R6" s="46" t="s">
        <v>32</v>
      </c>
      <c r="S6" s="46" t="s">
        <v>43</v>
      </c>
      <c r="T6" s="46" t="s">
        <v>136</v>
      </c>
      <c r="U6" s="46" t="s">
        <v>39</v>
      </c>
      <c r="V6" s="46" t="s">
        <v>40</v>
      </c>
      <c r="W6" s="46" t="s">
        <v>41</v>
      </c>
    </row>
    <row r="7" ht="27.75" customHeight="1" spans="1:23">
      <c r="A7" s="16"/>
      <c r="B7" s="16"/>
      <c r="C7" s="16"/>
      <c r="D7" s="17"/>
      <c r="E7" s="17"/>
      <c r="F7" s="17"/>
      <c r="G7" s="17"/>
      <c r="H7" s="61"/>
      <c r="I7" s="46"/>
      <c r="J7" s="46"/>
      <c r="K7" s="46"/>
      <c r="L7" s="111"/>
      <c r="M7" s="111"/>
      <c r="N7" s="111"/>
      <c r="O7" s="111"/>
      <c r="P7" s="111"/>
      <c r="Q7" s="46"/>
      <c r="R7" s="46"/>
      <c r="S7" s="46"/>
      <c r="T7" s="46"/>
      <c r="U7" s="46"/>
      <c r="V7" s="46"/>
      <c r="W7" s="46"/>
    </row>
    <row r="8" ht="15" customHeight="1" spans="1:23">
      <c r="A8" s="112">
        <v>1</v>
      </c>
      <c r="B8" s="112">
        <v>2</v>
      </c>
      <c r="C8" s="112">
        <v>3</v>
      </c>
      <c r="D8" s="112">
        <v>4</v>
      </c>
      <c r="E8" s="112">
        <v>5</v>
      </c>
      <c r="F8" s="112">
        <v>6</v>
      </c>
      <c r="G8" s="112">
        <v>7</v>
      </c>
      <c r="H8" s="112">
        <v>8</v>
      </c>
      <c r="I8" s="112">
        <v>9</v>
      </c>
      <c r="J8" s="112">
        <v>10</v>
      </c>
      <c r="K8" s="112">
        <v>11</v>
      </c>
      <c r="L8" s="112">
        <v>12</v>
      </c>
      <c r="M8" s="112">
        <v>13</v>
      </c>
      <c r="N8" s="112">
        <v>14</v>
      </c>
      <c r="O8" s="112">
        <v>15</v>
      </c>
      <c r="P8" s="112">
        <v>16</v>
      </c>
      <c r="Q8" s="112">
        <v>17</v>
      </c>
      <c r="R8" s="112">
        <v>18</v>
      </c>
      <c r="S8" s="112">
        <v>19</v>
      </c>
      <c r="T8" s="112">
        <v>20</v>
      </c>
      <c r="U8" s="112">
        <v>21</v>
      </c>
      <c r="V8" s="112">
        <v>22</v>
      </c>
      <c r="W8" s="112">
        <v>23</v>
      </c>
    </row>
    <row r="9" ht="18.75" customHeight="1" spans="1:23">
      <c r="A9" s="108" t="s">
        <v>45</v>
      </c>
      <c r="B9" s="109"/>
      <c r="C9" s="108"/>
      <c r="D9" s="108"/>
      <c r="E9" s="108"/>
      <c r="F9" s="108"/>
      <c r="G9" s="108"/>
      <c r="H9" s="22">
        <v>2032210.34</v>
      </c>
      <c r="I9" s="22">
        <v>2032210.34</v>
      </c>
      <c r="J9" s="22">
        <v>532008.35</v>
      </c>
      <c r="K9" s="22"/>
      <c r="L9" s="22">
        <v>1500201.99</v>
      </c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</row>
    <row r="10" ht="31.4" customHeight="1" spans="1:23">
      <c r="A10" s="113" t="s">
        <v>45</v>
      </c>
      <c r="B10" s="109" t="s">
        <v>137</v>
      </c>
      <c r="C10" s="108" t="s">
        <v>138</v>
      </c>
      <c r="D10" s="108" t="s">
        <v>65</v>
      </c>
      <c r="E10" s="108" t="s">
        <v>66</v>
      </c>
      <c r="F10" s="108" t="s">
        <v>139</v>
      </c>
      <c r="G10" s="108" t="s">
        <v>140</v>
      </c>
      <c r="H10" s="22">
        <v>247392</v>
      </c>
      <c r="I10" s="22">
        <v>247392</v>
      </c>
      <c r="J10" s="22">
        <v>61848</v>
      </c>
      <c r="K10" s="22"/>
      <c r="L10" s="22">
        <v>185544</v>
      </c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</row>
    <row r="11" ht="31.4" customHeight="1" spans="1:23">
      <c r="A11" s="113" t="s">
        <v>45</v>
      </c>
      <c r="B11" s="109" t="s">
        <v>137</v>
      </c>
      <c r="C11" s="108" t="s">
        <v>138</v>
      </c>
      <c r="D11" s="108" t="s">
        <v>65</v>
      </c>
      <c r="E11" s="108" t="s">
        <v>66</v>
      </c>
      <c r="F11" s="108" t="s">
        <v>141</v>
      </c>
      <c r="G11" s="108" t="s">
        <v>142</v>
      </c>
      <c r="H11" s="22">
        <v>20616</v>
      </c>
      <c r="I11" s="22">
        <v>20616</v>
      </c>
      <c r="J11" s="22">
        <v>5154</v>
      </c>
      <c r="K11" s="22"/>
      <c r="L11" s="22">
        <v>15462</v>
      </c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</row>
    <row r="12" ht="31.4" customHeight="1" spans="1:23">
      <c r="A12" s="113" t="s">
        <v>45</v>
      </c>
      <c r="B12" s="109" t="s">
        <v>137</v>
      </c>
      <c r="C12" s="108" t="s">
        <v>138</v>
      </c>
      <c r="D12" s="108" t="s">
        <v>65</v>
      </c>
      <c r="E12" s="108" t="s">
        <v>66</v>
      </c>
      <c r="F12" s="108" t="s">
        <v>143</v>
      </c>
      <c r="G12" s="108" t="s">
        <v>144</v>
      </c>
      <c r="H12" s="22">
        <v>317760</v>
      </c>
      <c r="I12" s="22">
        <v>317760</v>
      </c>
      <c r="J12" s="22">
        <v>79440</v>
      </c>
      <c r="K12" s="22"/>
      <c r="L12" s="22">
        <v>238320</v>
      </c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</row>
    <row r="13" ht="31.4" customHeight="1" spans="1:23">
      <c r="A13" s="113" t="s">
        <v>45</v>
      </c>
      <c r="B13" s="109" t="s">
        <v>145</v>
      </c>
      <c r="C13" s="108" t="s">
        <v>146</v>
      </c>
      <c r="D13" s="108" t="s">
        <v>67</v>
      </c>
      <c r="E13" s="108" t="s">
        <v>68</v>
      </c>
      <c r="F13" s="108" t="s">
        <v>147</v>
      </c>
      <c r="G13" s="108" t="s">
        <v>148</v>
      </c>
      <c r="H13" s="22">
        <v>86313.02</v>
      </c>
      <c r="I13" s="22">
        <v>86313.02</v>
      </c>
      <c r="J13" s="22">
        <v>21578.26</v>
      </c>
      <c r="K13" s="22"/>
      <c r="L13" s="22">
        <v>64734.76</v>
      </c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</row>
    <row r="14" ht="31.4" customHeight="1" spans="1:23">
      <c r="A14" s="113" t="s">
        <v>45</v>
      </c>
      <c r="B14" s="109" t="s">
        <v>145</v>
      </c>
      <c r="C14" s="108" t="s">
        <v>146</v>
      </c>
      <c r="D14" s="108" t="s">
        <v>71</v>
      </c>
      <c r="E14" s="108" t="s">
        <v>70</v>
      </c>
      <c r="F14" s="108" t="s">
        <v>149</v>
      </c>
      <c r="G14" s="108" t="s">
        <v>150</v>
      </c>
      <c r="H14" s="22">
        <v>4249.98</v>
      </c>
      <c r="I14" s="22">
        <v>4249.98</v>
      </c>
      <c r="J14" s="22">
        <v>1062.5</v>
      </c>
      <c r="K14" s="22"/>
      <c r="L14" s="22">
        <v>3187.48</v>
      </c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</row>
    <row r="15" ht="31.4" customHeight="1" spans="1:23">
      <c r="A15" s="113" t="s">
        <v>45</v>
      </c>
      <c r="B15" s="109" t="s">
        <v>145</v>
      </c>
      <c r="C15" s="108" t="s">
        <v>146</v>
      </c>
      <c r="D15" s="108" t="s">
        <v>76</v>
      </c>
      <c r="E15" s="108" t="s">
        <v>77</v>
      </c>
      <c r="F15" s="108" t="s">
        <v>151</v>
      </c>
      <c r="G15" s="108" t="s">
        <v>152</v>
      </c>
      <c r="H15" s="22">
        <v>53945.64</v>
      </c>
      <c r="I15" s="22">
        <v>53945.64</v>
      </c>
      <c r="J15" s="22">
        <v>13486.41</v>
      </c>
      <c r="K15" s="22"/>
      <c r="L15" s="22">
        <v>40459.23</v>
      </c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</row>
    <row r="16" ht="31.4" customHeight="1" spans="1:23">
      <c r="A16" s="113" t="s">
        <v>45</v>
      </c>
      <c r="B16" s="109" t="s">
        <v>145</v>
      </c>
      <c r="C16" s="108" t="s">
        <v>146</v>
      </c>
      <c r="D16" s="108" t="s">
        <v>76</v>
      </c>
      <c r="E16" s="108" t="s">
        <v>77</v>
      </c>
      <c r="F16" s="108" t="s">
        <v>153</v>
      </c>
      <c r="G16" s="108" t="s">
        <v>154</v>
      </c>
      <c r="H16" s="22">
        <v>709380</v>
      </c>
      <c r="I16" s="22">
        <v>709380</v>
      </c>
      <c r="J16" s="22">
        <v>177345</v>
      </c>
      <c r="K16" s="22"/>
      <c r="L16" s="22">
        <v>532035</v>
      </c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</row>
    <row r="17" ht="31.4" customHeight="1" spans="1:23">
      <c r="A17" s="113" t="s">
        <v>45</v>
      </c>
      <c r="B17" s="109" t="s">
        <v>145</v>
      </c>
      <c r="C17" s="108" t="s">
        <v>146</v>
      </c>
      <c r="D17" s="108" t="s">
        <v>78</v>
      </c>
      <c r="E17" s="108" t="s">
        <v>79</v>
      </c>
      <c r="F17" s="108" t="s">
        <v>155</v>
      </c>
      <c r="G17" s="108" t="s">
        <v>156</v>
      </c>
      <c r="H17" s="22">
        <v>379781.25</v>
      </c>
      <c r="I17" s="22">
        <v>379781.25</v>
      </c>
      <c r="J17" s="22">
        <v>94945.31</v>
      </c>
      <c r="K17" s="22"/>
      <c r="L17" s="22">
        <v>284835.94</v>
      </c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</row>
    <row r="18" ht="31.4" customHeight="1" spans="1:23">
      <c r="A18" s="113" t="s">
        <v>45</v>
      </c>
      <c r="B18" s="109" t="s">
        <v>145</v>
      </c>
      <c r="C18" s="108" t="s">
        <v>146</v>
      </c>
      <c r="D18" s="108" t="s">
        <v>80</v>
      </c>
      <c r="E18" s="108" t="s">
        <v>81</v>
      </c>
      <c r="F18" s="108" t="s">
        <v>149</v>
      </c>
      <c r="G18" s="108" t="s">
        <v>150</v>
      </c>
      <c r="H18" s="22">
        <v>31941</v>
      </c>
      <c r="I18" s="22">
        <v>31941</v>
      </c>
      <c r="J18" s="22">
        <v>31941</v>
      </c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</row>
    <row r="19" ht="31.4" customHeight="1" spans="1:23">
      <c r="A19" s="113" t="s">
        <v>45</v>
      </c>
      <c r="B19" s="109" t="s">
        <v>157</v>
      </c>
      <c r="C19" s="108" t="s">
        <v>87</v>
      </c>
      <c r="D19" s="108" t="s">
        <v>86</v>
      </c>
      <c r="E19" s="108" t="s">
        <v>87</v>
      </c>
      <c r="F19" s="108" t="s">
        <v>158</v>
      </c>
      <c r="G19" s="108" t="s">
        <v>87</v>
      </c>
      <c r="H19" s="22">
        <v>76899.19</v>
      </c>
      <c r="I19" s="22">
        <v>76899.19</v>
      </c>
      <c r="J19" s="22">
        <v>19224.8</v>
      </c>
      <c r="K19" s="22"/>
      <c r="L19" s="22">
        <v>57674.39</v>
      </c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</row>
    <row r="20" ht="31.4" customHeight="1" spans="1:23">
      <c r="A20" s="113" t="s">
        <v>45</v>
      </c>
      <c r="B20" s="109" t="s">
        <v>159</v>
      </c>
      <c r="C20" s="108" t="s">
        <v>160</v>
      </c>
      <c r="D20" s="108" t="s">
        <v>65</v>
      </c>
      <c r="E20" s="108" t="s">
        <v>66</v>
      </c>
      <c r="F20" s="108" t="s">
        <v>161</v>
      </c>
      <c r="G20" s="108" t="s">
        <v>160</v>
      </c>
      <c r="H20" s="22">
        <v>11715.36</v>
      </c>
      <c r="I20" s="22">
        <v>11715.36</v>
      </c>
      <c r="J20" s="22">
        <v>2928.84</v>
      </c>
      <c r="K20" s="22"/>
      <c r="L20" s="22">
        <v>8786.52</v>
      </c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</row>
    <row r="21" ht="31.4" customHeight="1" spans="1:23">
      <c r="A21" s="113" t="s">
        <v>45</v>
      </c>
      <c r="B21" s="109" t="s">
        <v>162</v>
      </c>
      <c r="C21" s="108" t="s">
        <v>163</v>
      </c>
      <c r="D21" s="108" t="s">
        <v>63</v>
      </c>
      <c r="E21" s="108" t="s">
        <v>64</v>
      </c>
      <c r="F21" s="108" t="s">
        <v>164</v>
      </c>
      <c r="G21" s="108" t="s">
        <v>165</v>
      </c>
      <c r="H21" s="22">
        <v>54900</v>
      </c>
      <c r="I21" s="22">
        <v>54900</v>
      </c>
      <c r="J21" s="22">
        <v>13725</v>
      </c>
      <c r="K21" s="22"/>
      <c r="L21" s="22">
        <v>41175</v>
      </c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</row>
    <row r="22" ht="31.4" customHeight="1" spans="1:23">
      <c r="A22" s="113" t="s">
        <v>45</v>
      </c>
      <c r="B22" s="109" t="s">
        <v>162</v>
      </c>
      <c r="C22" s="108" t="s">
        <v>163</v>
      </c>
      <c r="D22" s="108" t="s">
        <v>65</v>
      </c>
      <c r="E22" s="108" t="s">
        <v>66</v>
      </c>
      <c r="F22" s="108" t="s">
        <v>166</v>
      </c>
      <c r="G22" s="108" t="s">
        <v>167</v>
      </c>
      <c r="H22" s="22">
        <v>8681.43</v>
      </c>
      <c r="I22" s="22">
        <v>8681.43</v>
      </c>
      <c r="J22" s="22">
        <v>2170.36</v>
      </c>
      <c r="K22" s="22"/>
      <c r="L22" s="22">
        <v>6511.07</v>
      </c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</row>
    <row r="23" ht="31.4" customHeight="1" spans="1:23">
      <c r="A23" s="113" t="s">
        <v>45</v>
      </c>
      <c r="B23" s="109" t="s">
        <v>162</v>
      </c>
      <c r="C23" s="108" t="s">
        <v>163</v>
      </c>
      <c r="D23" s="108" t="s">
        <v>65</v>
      </c>
      <c r="E23" s="108" t="s">
        <v>66</v>
      </c>
      <c r="F23" s="108" t="s">
        <v>168</v>
      </c>
      <c r="G23" s="108" t="s">
        <v>169</v>
      </c>
      <c r="H23" s="22">
        <v>13564.8</v>
      </c>
      <c r="I23" s="22">
        <v>13564.8</v>
      </c>
      <c r="J23" s="22">
        <v>3391.2</v>
      </c>
      <c r="K23" s="22"/>
      <c r="L23" s="22">
        <v>10173.6</v>
      </c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</row>
    <row r="24" ht="31.4" customHeight="1" spans="1:23">
      <c r="A24" s="113" t="s">
        <v>45</v>
      </c>
      <c r="B24" s="109" t="s">
        <v>162</v>
      </c>
      <c r="C24" s="108" t="s">
        <v>163</v>
      </c>
      <c r="D24" s="108" t="s">
        <v>65</v>
      </c>
      <c r="E24" s="108" t="s">
        <v>66</v>
      </c>
      <c r="F24" s="108" t="s">
        <v>170</v>
      </c>
      <c r="G24" s="108" t="s">
        <v>171</v>
      </c>
      <c r="H24" s="22">
        <v>415.98</v>
      </c>
      <c r="I24" s="22">
        <v>415.98</v>
      </c>
      <c r="J24" s="22">
        <v>104</v>
      </c>
      <c r="K24" s="22"/>
      <c r="L24" s="22">
        <v>311.98</v>
      </c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</row>
    <row r="25" ht="31.4" customHeight="1" spans="1:23">
      <c r="A25" s="113" t="s">
        <v>45</v>
      </c>
      <c r="B25" s="109" t="s">
        <v>162</v>
      </c>
      <c r="C25" s="108" t="s">
        <v>163</v>
      </c>
      <c r="D25" s="108" t="s">
        <v>65</v>
      </c>
      <c r="E25" s="108" t="s">
        <v>66</v>
      </c>
      <c r="F25" s="108" t="s">
        <v>164</v>
      </c>
      <c r="G25" s="108" t="s">
        <v>165</v>
      </c>
      <c r="H25" s="22">
        <v>14654.69</v>
      </c>
      <c r="I25" s="22">
        <v>14654.69</v>
      </c>
      <c r="J25" s="22">
        <v>3663.67</v>
      </c>
      <c r="K25" s="22"/>
      <c r="L25" s="22">
        <v>10991.02</v>
      </c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</row>
    <row r="26" ht="18.75" customHeight="1" spans="1:23">
      <c r="A26" s="30" t="s">
        <v>88</v>
      </c>
      <c r="B26" s="31"/>
      <c r="C26" s="31"/>
      <c r="D26" s="31"/>
      <c r="E26" s="31"/>
      <c r="F26" s="31"/>
      <c r="G26" s="32"/>
      <c r="H26" s="22">
        <v>2032210.34</v>
      </c>
      <c r="I26" s="22">
        <v>2032210.34</v>
      </c>
      <c r="J26" s="22">
        <v>532008.35</v>
      </c>
      <c r="K26" s="22"/>
      <c r="L26" s="22">
        <v>1500201.99</v>
      </c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</row>
  </sheetData>
  <mergeCells count="30">
    <mergeCell ref="A2:W2"/>
    <mergeCell ref="A3:G3"/>
    <mergeCell ref="H4:W4"/>
    <mergeCell ref="I5:M5"/>
    <mergeCell ref="N5:P5"/>
    <mergeCell ref="R5:W5"/>
    <mergeCell ref="A26:G26"/>
    <mergeCell ref="A4:A7"/>
    <mergeCell ref="B4:B7"/>
    <mergeCell ref="C4:C7"/>
    <mergeCell ref="D4:D7"/>
    <mergeCell ref="E4:E7"/>
    <mergeCell ref="F4:F7"/>
    <mergeCell ref="G4:G7"/>
    <mergeCell ref="H5:H7"/>
    <mergeCell ref="I6:I7"/>
    <mergeCell ref="J6:J7"/>
    <mergeCell ref="K6:K7"/>
    <mergeCell ref="L6:L7"/>
    <mergeCell ref="M6:M7"/>
    <mergeCell ref="N6:N7"/>
    <mergeCell ref="O6:O7"/>
    <mergeCell ref="P6:P7"/>
    <mergeCell ref="Q5:Q7"/>
    <mergeCell ref="R6:R7"/>
    <mergeCell ref="S6:S7"/>
    <mergeCell ref="T6:T7"/>
    <mergeCell ref="U6:U7"/>
    <mergeCell ref="V6:V7"/>
    <mergeCell ref="W6:W7"/>
  </mergeCells>
  <pageMargins left="0.75" right="0.75" top="1" bottom="1" header="0.5" footer="0.5"/>
  <pageSetup paperSize="9" scale="34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W11"/>
  <sheetViews>
    <sheetView showZeros="0" workbookViewId="0">
      <selection activeCell="C15" sqref="C15"/>
    </sheetView>
  </sheetViews>
  <sheetFormatPr defaultColWidth="9.14166666666667" defaultRowHeight="14.25" customHeight="1"/>
  <cols>
    <col min="1" max="1" width="14.575" customWidth="1"/>
    <col min="2" max="2" width="21.0333333333333" customWidth="1"/>
    <col min="3" max="3" width="31.3166666666667" customWidth="1"/>
    <col min="4" max="4" width="23.85" customWidth="1"/>
    <col min="5" max="5" width="15.6" customWidth="1"/>
    <col min="6" max="6" width="19.7416666666667" customWidth="1"/>
    <col min="7" max="7" width="14.8833333333333" customWidth="1"/>
    <col min="8" max="8" width="19.7416666666667" customWidth="1"/>
    <col min="9" max="16" width="14.175" customWidth="1"/>
    <col min="17" max="17" width="13.6" customWidth="1"/>
    <col min="18" max="23" width="15.175" customWidth="1"/>
  </cols>
  <sheetData>
    <row r="1" ht="13.5" customHeight="1" spans="1:23">
      <c r="E1" s="1"/>
      <c r="F1" s="1"/>
      <c r="G1" s="1"/>
      <c r="H1" s="1"/>
      <c r="U1" s="104"/>
      <c r="W1" s="54" t="s">
        <v>172</v>
      </c>
    </row>
    <row r="2" ht="27.75" customHeight="1" spans="1:23">
      <c r="A2" s="26" t="s">
        <v>173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</row>
    <row r="3" ht="13.5" customHeight="1" spans="1:23">
      <c r="A3" s="4" t="str">
        <f t="shared" ref="A3:B3" si="0">"单位名称："&amp;"云南省商业老干部工作办公室"</f>
        <v>单位名称：云南省商业老干部工作办公室</v>
      </c>
      <c r="B3" s="105" t="str">
        <f t="shared" si="0"/>
        <v>单位名称：云南省商业老干部工作办公室</v>
      </c>
      <c r="C3" s="105"/>
      <c r="D3" s="105"/>
      <c r="E3" s="105"/>
      <c r="F3" s="105"/>
      <c r="G3" s="105"/>
      <c r="H3" s="105"/>
      <c r="I3" s="105"/>
      <c r="J3" s="6"/>
      <c r="K3" s="6"/>
      <c r="L3" s="6"/>
      <c r="M3" s="6"/>
      <c r="N3" s="6"/>
      <c r="O3" s="6"/>
      <c r="P3" s="6"/>
      <c r="Q3" s="6"/>
      <c r="U3" s="104"/>
      <c r="W3" s="101" t="s">
        <v>2</v>
      </c>
    </row>
    <row r="4" ht="21.75" customHeight="1" spans="1:23">
      <c r="A4" s="8" t="s">
        <v>174</v>
      </c>
      <c r="B4" s="8" t="s">
        <v>123</v>
      </c>
      <c r="C4" s="8" t="s">
        <v>124</v>
      </c>
      <c r="D4" s="8" t="s">
        <v>175</v>
      </c>
      <c r="E4" s="9" t="s">
        <v>125</v>
      </c>
      <c r="F4" s="9" t="s">
        <v>126</v>
      </c>
      <c r="G4" s="9" t="s">
        <v>127</v>
      </c>
      <c r="H4" s="9" t="s">
        <v>128</v>
      </c>
      <c r="I4" s="61" t="s">
        <v>30</v>
      </c>
      <c r="J4" s="61" t="s">
        <v>176</v>
      </c>
      <c r="K4" s="61"/>
      <c r="L4" s="61"/>
      <c r="M4" s="61"/>
      <c r="N4" s="106" t="s">
        <v>130</v>
      </c>
      <c r="O4" s="106"/>
      <c r="P4" s="106"/>
      <c r="Q4" s="9" t="s">
        <v>36</v>
      </c>
      <c r="R4" s="10" t="s">
        <v>51</v>
      </c>
      <c r="S4" s="11"/>
      <c r="T4" s="11"/>
      <c r="U4" s="11"/>
      <c r="V4" s="11"/>
      <c r="W4" s="12"/>
    </row>
    <row r="5" ht="21.75" customHeight="1" spans="1:23">
      <c r="A5" s="13"/>
      <c r="B5" s="13"/>
      <c r="C5" s="13"/>
      <c r="D5" s="13"/>
      <c r="E5" s="14"/>
      <c r="F5" s="14"/>
      <c r="G5" s="14"/>
      <c r="H5" s="14"/>
      <c r="I5" s="61"/>
      <c r="J5" s="46" t="s">
        <v>33</v>
      </c>
      <c r="K5" s="46"/>
      <c r="L5" s="46" t="s">
        <v>34</v>
      </c>
      <c r="M5" s="46" t="s">
        <v>35</v>
      </c>
      <c r="N5" s="107" t="s">
        <v>33</v>
      </c>
      <c r="O5" s="107" t="s">
        <v>34</v>
      </c>
      <c r="P5" s="107" t="s">
        <v>35</v>
      </c>
      <c r="Q5" s="14"/>
      <c r="R5" s="9" t="s">
        <v>32</v>
      </c>
      <c r="S5" s="9" t="s">
        <v>43</v>
      </c>
      <c r="T5" s="9" t="s">
        <v>136</v>
      </c>
      <c r="U5" s="9" t="s">
        <v>39</v>
      </c>
      <c r="V5" s="9" t="s">
        <v>40</v>
      </c>
      <c r="W5" s="9" t="s">
        <v>41</v>
      </c>
    </row>
    <row r="6" ht="40.5" customHeight="1" spans="1:23">
      <c r="A6" s="16"/>
      <c r="B6" s="16"/>
      <c r="C6" s="16"/>
      <c r="D6" s="16"/>
      <c r="E6" s="17"/>
      <c r="F6" s="17"/>
      <c r="G6" s="17"/>
      <c r="H6" s="17"/>
      <c r="I6" s="61"/>
      <c r="J6" s="46" t="s">
        <v>32</v>
      </c>
      <c r="K6" s="46" t="s">
        <v>177</v>
      </c>
      <c r="L6" s="46"/>
      <c r="M6" s="46"/>
      <c r="N6" s="17"/>
      <c r="O6" s="17"/>
      <c r="P6" s="17"/>
      <c r="Q6" s="17"/>
      <c r="R6" s="17"/>
      <c r="S6" s="17"/>
      <c r="T6" s="17"/>
      <c r="U6" s="18"/>
      <c r="V6" s="17"/>
      <c r="W6" s="17"/>
    </row>
    <row r="7" ht="15" customHeight="1" spans="1:23">
      <c r="A7" s="19">
        <v>1</v>
      </c>
      <c r="B7" s="19">
        <v>2</v>
      </c>
      <c r="C7" s="19">
        <v>3</v>
      </c>
      <c r="D7" s="19">
        <v>4</v>
      </c>
      <c r="E7" s="19">
        <v>5</v>
      </c>
      <c r="F7" s="19">
        <v>6</v>
      </c>
      <c r="G7" s="19">
        <v>7</v>
      </c>
      <c r="H7" s="19">
        <v>8</v>
      </c>
      <c r="I7" s="19">
        <v>9</v>
      </c>
      <c r="J7" s="19">
        <v>10</v>
      </c>
      <c r="K7" s="19">
        <v>11</v>
      </c>
      <c r="L7" s="19">
        <v>12</v>
      </c>
      <c r="M7" s="19">
        <v>13</v>
      </c>
      <c r="N7" s="19">
        <v>14</v>
      </c>
      <c r="O7" s="19">
        <v>15</v>
      </c>
      <c r="P7" s="19">
        <v>16</v>
      </c>
      <c r="Q7" s="19">
        <v>17</v>
      </c>
      <c r="R7" s="19">
        <v>18</v>
      </c>
      <c r="S7" s="19">
        <v>19</v>
      </c>
      <c r="T7" s="19">
        <v>20</v>
      </c>
      <c r="U7" s="19">
        <v>21</v>
      </c>
      <c r="V7" s="19">
        <v>22</v>
      </c>
      <c r="W7" s="19">
        <v>23</v>
      </c>
    </row>
    <row r="8" ht="32.9" customHeight="1" spans="1:23">
      <c r="A8" s="108"/>
      <c r="B8" s="109"/>
      <c r="C8" s="108"/>
      <c r="D8" s="108"/>
      <c r="E8" s="108"/>
      <c r="F8" s="108"/>
      <c r="G8" s="108"/>
      <c r="H8" s="108"/>
      <c r="I8" s="110"/>
      <c r="J8" s="110"/>
      <c r="K8" s="110"/>
      <c r="L8" s="110"/>
      <c r="M8" s="110"/>
      <c r="N8" s="110"/>
      <c r="O8" s="110"/>
      <c r="P8" s="110"/>
      <c r="Q8" s="110"/>
      <c r="R8" s="110"/>
      <c r="S8" s="110"/>
      <c r="T8" s="110"/>
      <c r="U8" s="87"/>
      <c r="V8" s="110"/>
      <c r="W8" s="110"/>
    </row>
    <row r="9" ht="32.9" customHeight="1" spans="1:23">
      <c r="A9" s="108"/>
      <c r="B9" s="109"/>
      <c r="C9" s="108"/>
      <c r="D9" s="108"/>
      <c r="E9" s="108"/>
      <c r="F9" s="108"/>
      <c r="G9" s="108"/>
      <c r="H9" s="108"/>
      <c r="I9" s="110"/>
      <c r="J9" s="110"/>
      <c r="K9" s="110"/>
      <c r="L9" s="110"/>
      <c r="M9" s="110"/>
      <c r="N9" s="110"/>
      <c r="O9" s="110"/>
      <c r="P9" s="110"/>
      <c r="Q9" s="110"/>
      <c r="R9" s="110"/>
      <c r="S9" s="110"/>
      <c r="T9" s="110"/>
      <c r="U9" s="87"/>
      <c r="V9" s="110"/>
      <c r="W9" s="110"/>
    </row>
    <row r="10" ht="18.75" customHeight="1" spans="1:23">
      <c r="A10" s="30" t="s">
        <v>88</v>
      </c>
      <c r="B10" s="31"/>
      <c r="C10" s="31"/>
      <c r="D10" s="31"/>
      <c r="E10" s="31"/>
      <c r="F10" s="31"/>
      <c r="G10" s="31"/>
      <c r="H10" s="32"/>
      <c r="I10" s="110"/>
      <c r="J10" s="110"/>
      <c r="K10" s="110"/>
      <c r="L10" s="110"/>
      <c r="M10" s="110"/>
      <c r="N10" s="110"/>
      <c r="O10" s="110"/>
      <c r="P10" s="110"/>
      <c r="Q10" s="110"/>
      <c r="R10" s="110"/>
      <c r="S10" s="110"/>
      <c r="T10" s="110"/>
      <c r="U10" s="87"/>
      <c r="V10" s="110"/>
      <c r="W10" s="110"/>
    </row>
    <row r="11" customHeight="1" spans="1:23">
      <c r="A11" t="s">
        <v>178</v>
      </c>
    </row>
  </sheetData>
  <mergeCells count="28">
    <mergeCell ref="A2:W2"/>
    <mergeCell ref="A3:I3"/>
    <mergeCell ref="J4:M4"/>
    <mergeCell ref="N4:P4"/>
    <mergeCell ref="R4:W4"/>
    <mergeCell ref="J5:K5"/>
    <mergeCell ref="A10:H10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L5:L6"/>
    <mergeCell ref="M5:M6"/>
    <mergeCell ref="N5:N6"/>
    <mergeCell ref="O5:O6"/>
    <mergeCell ref="P5:P6"/>
    <mergeCell ref="Q4:Q6"/>
    <mergeCell ref="R5:R6"/>
    <mergeCell ref="S5:S6"/>
    <mergeCell ref="T5:T6"/>
    <mergeCell ref="U5:U6"/>
    <mergeCell ref="V5:V6"/>
    <mergeCell ref="W5:W6"/>
  </mergeCells>
  <pageMargins left="0.75" right="0.75" top="1" bottom="1" header="0.5" footer="0.5"/>
  <pageSetup paperSize="9" scale="35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J8"/>
  <sheetViews>
    <sheetView showZeros="0" tabSelected="1" workbookViewId="0">
      <selection activeCell="F34" sqref="F34"/>
    </sheetView>
  </sheetViews>
  <sheetFormatPr defaultColWidth="9.14166666666667" defaultRowHeight="12" customHeight="1" outlineLevelRow="7"/>
  <cols>
    <col min="1" max="1" width="31.3916666666667" customWidth="1"/>
    <col min="2" max="2" width="29" customWidth="1"/>
    <col min="3" max="3" width="17.175" customWidth="1"/>
    <col min="4" max="4" width="21.0333333333333" customWidth="1"/>
    <col min="5" max="5" width="23.575" customWidth="1"/>
    <col min="6" max="6" width="11.2833333333333" customWidth="1"/>
    <col min="7" max="7" width="10.3166666666667" customWidth="1"/>
    <col min="8" max="8" width="9.31666666666667" customWidth="1"/>
    <col min="9" max="9" width="13.425" customWidth="1"/>
    <col min="10" max="10" width="40.5333333333333" customWidth="1"/>
  </cols>
  <sheetData>
    <row r="1" customHeight="1" spans="1:10">
      <c r="J1" s="43" t="s">
        <v>179</v>
      </c>
    </row>
    <row r="2" ht="28.5" customHeight="1" spans="1:10">
      <c r="A2" s="44" t="s">
        <v>180</v>
      </c>
      <c r="B2" s="26"/>
      <c r="C2" s="26"/>
      <c r="D2" s="26"/>
      <c r="E2" s="26"/>
      <c r="F2" s="45"/>
      <c r="G2" s="26"/>
      <c r="H2" s="45"/>
      <c r="I2" s="45"/>
      <c r="J2" s="26"/>
    </row>
    <row r="3" ht="15" customHeight="1" spans="1:10">
      <c r="A3" s="4" t="str">
        <f>"单位名称："&amp;"云南省商业老干部工作办公室"</f>
        <v>单位名称：云南省商业老干部工作办公室</v>
      </c>
    </row>
    <row r="4" ht="14.25" customHeight="1" spans="1:10">
      <c r="A4" s="46" t="s">
        <v>181</v>
      </c>
      <c r="B4" s="46" t="s">
        <v>182</v>
      </c>
      <c r="C4" s="46" t="s">
        <v>183</v>
      </c>
      <c r="D4" s="46" t="s">
        <v>184</v>
      </c>
      <c r="E4" s="46" t="s">
        <v>185</v>
      </c>
      <c r="F4" s="47" t="s">
        <v>186</v>
      </c>
      <c r="G4" s="46" t="s">
        <v>187</v>
      </c>
      <c r="H4" s="47" t="s">
        <v>188</v>
      </c>
      <c r="I4" s="47" t="s">
        <v>189</v>
      </c>
      <c r="J4" s="46" t="s">
        <v>190</v>
      </c>
    </row>
    <row r="5" ht="14.25" customHeight="1" spans="1:10">
      <c r="A5" s="46">
        <v>1</v>
      </c>
      <c r="B5" s="46">
        <v>2</v>
      </c>
      <c r="C5" s="46">
        <v>3</v>
      </c>
      <c r="D5" s="46">
        <v>4</v>
      </c>
      <c r="E5" s="46">
        <v>5</v>
      </c>
      <c r="F5" s="47">
        <v>6</v>
      </c>
      <c r="G5" s="46">
        <v>7</v>
      </c>
      <c r="H5" s="47">
        <v>8</v>
      </c>
      <c r="I5" s="47">
        <v>9</v>
      </c>
      <c r="J5" s="46">
        <v>10</v>
      </c>
    </row>
    <row r="6" ht="17.3" customHeight="1" spans="1:10">
      <c r="A6" s="48"/>
      <c r="B6" s="49"/>
      <c r="C6" s="49"/>
      <c r="D6" s="49"/>
      <c r="E6" s="50"/>
      <c r="F6" s="51"/>
      <c r="G6" s="50"/>
      <c r="H6" s="51"/>
      <c r="I6" s="51"/>
      <c r="J6" s="50"/>
    </row>
    <row r="7" ht="47.3" customHeight="1" spans="1:10">
      <c r="A7" s="48"/>
      <c r="B7" s="52"/>
      <c r="C7" s="52"/>
      <c r="D7" s="52"/>
      <c r="E7" s="48"/>
      <c r="F7" s="52"/>
      <c r="G7" s="48"/>
      <c r="H7" s="52"/>
      <c r="I7" s="52"/>
      <c r="J7" s="53"/>
    </row>
    <row r="8" ht="15" customHeight="1" spans="1:10">
      <c r="A8" t="s">
        <v>191</v>
      </c>
    </row>
  </sheetData>
  <mergeCells count="2">
    <mergeCell ref="A2:J2"/>
    <mergeCell ref="A3:H3"/>
  </mergeCells>
  <pageMargins left="0.75" right="0.75" top="1" bottom="1" header="0.5" footer="0.5"/>
  <pageSetup paperSize="9" scale="6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17</vt:i4>
      </vt:variant>
    </vt:vector>
  </HeadingPairs>
  <TitlesOfParts>
    <vt:vector size="17" baseType="lpstr">
      <vt:lpstr>部门财务收支预算总表01-1</vt:lpstr>
      <vt:lpstr>部门收入预算表01-2</vt:lpstr>
      <vt:lpstr>部门支出预算表01-3</vt:lpstr>
      <vt:lpstr>部门财政拨款收支预算总表02-1</vt:lpstr>
      <vt:lpstr>一般公共预算支出预算表02-2</vt:lpstr>
      <vt:lpstr>一般公共预算“三公”经费支出预算表03</vt:lpstr>
      <vt:lpstr>部门基本支出预算表04</vt:lpstr>
      <vt:lpstr>部门项目支出预算表05-1</vt:lpstr>
      <vt:lpstr>部门项目支出绩效目标表05-2</vt:lpstr>
      <vt:lpstr>部门政府性基金预算表06</vt:lpstr>
      <vt:lpstr>部门政府采购预算表07</vt:lpstr>
      <vt:lpstr>部门政府购买服务预算表08</vt:lpstr>
      <vt:lpstr>省对下转移支付预算表09-1</vt:lpstr>
      <vt:lpstr>省对下转移支付绩效目标表09-2</vt:lpstr>
      <vt:lpstr>新增资产配置表10</vt:lpstr>
      <vt:lpstr>中央转移支付补助项目支出预算表11</vt:lpstr>
      <vt:lpstr>部门项目支出中期规划预算表12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李品娥</cp:lastModifiedBy>
  <dcterms:created xsi:type="dcterms:W3CDTF">2026-02-09T03:52:00Z</dcterms:created>
  <dcterms:modified xsi:type="dcterms:W3CDTF">2026-02-11T02:26:35Z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D7A2AE286C4F4E6FAAFFCBDF8E6F8A6E_13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